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червень\зміни програми\"/>
    </mc:Choice>
  </mc:AlternateContent>
  <bookViews>
    <workbookView xWindow="480" yWindow="360" windowWidth="27795" windowHeight="12105"/>
  </bookViews>
  <sheets>
    <sheet name="Лист1" sheetId="1" r:id="rId1"/>
  </sheets>
  <definedNames>
    <definedName name="_xlnm._FilterDatabase" localSheetId="0" hidden="1">Лист1!$A$7:$I$28</definedName>
    <definedName name="_xlnm.Print_Area" localSheetId="0">Лист1!$A$1:$I$30</definedName>
  </definedNames>
  <calcPr calcId="162913"/>
</workbook>
</file>

<file path=xl/calcChain.xml><?xml version="1.0" encoding="utf-8"?>
<calcChain xmlns="http://schemas.openxmlformats.org/spreadsheetml/2006/main">
  <c r="G9" i="1" l="1"/>
  <c r="G27" i="1" l="1"/>
  <c r="G16" i="1"/>
  <c r="H24" i="1" l="1"/>
  <c r="G15" i="1" l="1"/>
  <c r="G14" i="1"/>
  <c r="G24" i="1" l="1"/>
  <c r="H27" i="1" l="1"/>
  <c r="G28" i="1" l="1"/>
  <c r="H28" i="1" l="1"/>
</calcChain>
</file>

<file path=xl/sharedStrings.xml><?xml version="1.0" encoding="utf-8"?>
<sst xmlns="http://schemas.openxmlformats.org/spreadsheetml/2006/main" count="91" uniqueCount="46">
  <si>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</si>
  <si>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</si>
  <si>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</si>
  <si>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</si>
  <si>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</si>
  <si>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</si>
  <si>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</si>
  <si>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</si>
  <si>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</si>
  <si>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</si>
  <si>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</si>
  <si>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</si>
  <si>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</si>
  <si>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</si>
  <si>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</si>
  <si>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Разом</t>
  </si>
  <si>
    <t>0116030</t>
  </si>
  <si>
    <t>Всього</t>
  </si>
  <si>
    <t>Заступник селищного голови з фінансових питань</t>
  </si>
  <si>
    <t>селищної програми "Розвитку житлово-комунального господарства та благоустрою населених пунктів  Новотроїцької селищної ради на 2020 рік"</t>
  </si>
  <si>
    <t>Протягом  2020 року</t>
  </si>
  <si>
    <t>Селищний бюджет</t>
  </si>
  <si>
    <t>Оплата послуг з благоустрою селищної ради</t>
  </si>
  <si>
    <t>Встановлення інших готових металевих виробів</t>
  </si>
  <si>
    <t>Послуги з благоустрою кладовищ</t>
  </si>
  <si>
    <t>Виготовлення та придбання інших готових металевих виробів</t>
  </si>
  <si>
    <t>0117670</t>
  </si>
  <si>
    <t>Новотроїцьке ЖКП</t>
  </si>
  <si>
    <t>Придбання об'єктів невиробничого призначення</t>
  </si>
  <si>
    <t>Тетяна ЛЕВОШИЧ</t>
  </si>
  <si>
    <t>0117370</t>
  </si>
  <si>
    <t>Поточний ремонт ритуальної площадки на селищному кладовищі по вул.Сонячній №1а в смт.Новотроїцьке Херсонської обл.</t>
  </si>
  <si>
    <t>Поточний ремонт обеліска по вул.Соборна в смт.Новотроїцьке Херсонської обл.</t>
  </si>
  <si>
    <t>Придбання предметів довгострокового користування</t>
  </si>
  <si>
    <t xml:space="preserve">Капітальний ремонт дорожнього покриття вул. Дружби (від буд.№49 до пров. Городній) в смт. Новотроїцьке Херсонської області        
</t>
  </si>
  <si>
    <t>0117310</t>
  </si>
  <si>
    <t>Капітальний ремонт технічного приміщення для обслуговування площі по вул.Соборна, 92В в смт.Новотроїцьке, Херсонської обл.</t>
  </si>
  <si>
    <t>0117330</t>
  </si>
  <si>
    <t>Виготовлення РП "Капітальний ремонт покриття проїзної частини вул.Квітнева від пров.Наскрізний до вул.Залізнична) в смт.Новотроїцьке, Херсонської обл.  "</t>
  </si>
  <si>
    <t>Капітальні трансферти Новотроїцькому ЖКП (для придбання предметів довгострокового користування, транспортних засобів, технологічного обладнання) дорожнє маркувальне обладнання, самоскид, насоси 4 комплекти</t>
  </si>
  <si>
    <t>Капітальний ремонт дорожнього покриття вул.Дружби від провул. Шкільний в смт.Новотроїцьке Херсонської області (коригування)</t>
  </si>
  <si>
    <t>Поточні трансферти  Новотроїцькому ЖКП на заробітну плати з нарахуваннями по цивільно правовому договору за послуги з художнього розпису стіни ритуальної площадки на кладовищі по вул.Сонячна в смт.Новотроїцьке</t>
  </si>
  <si>
    <t>Оплата послуг з технічного обслуговування і утримання системи вуличного освітлення</t>
  </si>
  <si>
    <t>Поточний ремонт фонтану у "Троїцькому парку" по вул.Соборна, 88В в смт.Новотроїцьке Херсонської обл.</t>
  </si>
  <si>
    <t>Будівництво лінії зовнішнього освітлення за адресою вул.Вишнева в смт.Новотроїцьке Херсонської області (формування страхового фонду документації)</t>
  </si>
  <si>
    <t>від 09.06.2020р. №1357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</si>
</sst>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6" fillId="3" borderId="3" xfId="0" quotePrefix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/>
    <xf numFmtId="0" fontId="1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4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10" zoomScale="85" zoomScaleNormal="100" zoomScaleSheetLayoutView="85" workbookViewId="0">
      <selection activeCell="A9" sqref="A9:A23"/>
    </sheetView>
  </sheetViews>
  <sheetFormatPr defaultRowHeight="20.25" x14ac:dyDescent="0.3"/>
  <cols>
    <col min="1" max="1" width="9.140625" style="2"/>
    <col min="2" max="2" width="117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18" style="2" customWidth="1"/>
    <col min="10" max="10" width="13.85546875" style="2" bestFit="1" customWidth="1"/>
    <col min="11" max="11" width="13.28515625" style="2" bestFit="1" customWidth="1"/>
    <col min="12" max="12" width="12.28515625" style="2" bestFit="1" customWidth="1"/>
    <col min="13" max="13" width="19" style="2" bestFit="1" customWidth="1"/>
    <col min="14" max="16384" width="9.140625" style="2"/>
  </cols>
  <sheetData>
    <row r="1" spans="1:10" x14ac:dyDescent="0.3">
      <c r="H1" s="35" t="s">
        <v>7</v>
      </c>
      <c r="I1" s="35"/>
    </row>
    <row r="2" spans="1:10" x14ac:dyDescent="0.3">
      <c r="H2" s="35" t="s">
        <v>8</v>
      </c>
      <c r="I2" s="35"/>
    </row>
    <row r="3" spans="1:10" x14ac:dyDescent="0.3">
      <c r="H3" s="35" t="s">
        <v>45</v>
      </c>
      <c r="I3" s="35"/>
    </row>
    <row r="4" spans="1:10" x14ac:dyDescent="0.3">
      <c r="B4" s="6"/>
      <c r="C4" s="36" t="s">
        <v>14</v>
      </c>
      <c r="D4" s="36"/>
      <c r="E4" s="36"/>
      <c r="F4" s="36"/>
      <c r="G4" s="6"/>
      <c r="H4" s="36"/>
      <c r="I4" s="36"/>
    </row>
    <row r="5" spans="1:10" x14ac:dyDescent="0.3">
      <c r="B5" s="36" t="s">
        <v>19</v>
      </c>
      <c r="C5" s="36"/>
      <c r="D5" s="36"/>
      <c r="E5" s="36"/>
      <c r="F5" s="36"/>
      <c r="G5" s="36"/>
      <c r="H5" s="36"/>
      <c r="I5" s="7"/>
    </row>
    <row r="7" spans="1:10" ht="26.25" customHeight="1" x14ac:dyDescent="0.3">
      <c r="A7" s="34" t="s">
        <v>13</v>
      </c>
      <c r="B7" s="34" t="s">
        <v>0</v>
      </c>
      <c r="C7" s="34" t="s">
        <v>1</v>
      </c>
      <c r="D7" s="37" t="s">
        <v>12</v>
      </c>
      <c r="E7" s="34" t="s">
        <v>2</v>
      </c>
      <c r="F7" s="34" t="s">
        <v>3</v>
      </c>
      <c r="G7" s="34" t="s">
        <v>9</v>
      </c>
      <c r="H7" s="34"/>
      <c r="I7" s="37" t="s">
        <v>5</v>
      </c>
    </row>
    <row r="8" spans="1:10" ht="24" customHeight="1" x14ac:dyDescent="0.3">
      <c r="A8" s="34"/>
      <c r="B8" s="34"/>
      <c r="C8" s="34"/>
      <c r="D8" s="38"/>
      <c r="E8" s="34"/>
      <c r="F8" s="34"/>
      <c r="G8" s="1" t="s">
        <v>4</v>
      </c>
      <c r="H8" s="1" t="s">
        <v>6</v>
      </c>
      <c r="I8" s="38"/>
    </row>
    <row r="9" spans="1:10" s="13" customFormat="1" ht="34.5" customHeight="1" x14ac:dyDescent="0.3">
      <c r="A9" s="14">
        <v>1</v>
      </c>
      <c r="B9" s="15" t="s">
        <v>22</v>
      </c>
      <c r="C9" s="16" t="s">
        <v>16</v>
      </c>
      <c r="D9" s="17">
        <v>2240</v>
      </c>
      <c r="E9" s="14" t="s">
        <v>10</v>
      </c>
      <c r="F9" s="14" t="s">
        <v>20</v>
      </c>
      <c r="G9" s="21">
        <f>19701.19+19193.08</f>
        <v>38894.270000000004</v>
      </c>
      <c r="H9" s="18"/>
      <c r="I9" s="37" t="s">
        <v>21</v>
      </c>
    </row>
    <row r="10" spans="1:10" s="13" customFormat="1" ht="34.5" customHeight="1" x14ac:dyDescent="0.3">
      <c r="A10" s="20">
        <v>2</v>
      </c>
      <c r="B10" s="15" t="s">
        <v>32</v>
      </c>
      <c r="C10" s="16" t="s">
        <v>16</v>
      </c>
      <c r="D10" s="17">
        <v>2240</v>
      </c>
      <c r="E10" s="14" t="s">
        <v>10</v>
      </c>
      <c r="F10" s="14" t="s">
        <v>20</v>
      </c>
      <c r="G10" s="18">
        <v>32412.959999999999</v>
      </c>
      <c r="H10" s="18"/>
      <c r="I10" s="39"/>
    </row>
    <row r="11" spans="1:10" s="13" customFormat="1" ht="34.5" customHeight="1" x14ac:dyDescent="0.3">
      <c r="A11" s="14">
        <v>3</v>
      </c>
      <c r="B11" s="28" t="s">
        <v>43</v>
      </c>
      <c r="C11" s="16" t="s">
        <v>16</v>
      </c>
      <c r="D11" s="17">
        <v>2240</v>
      </c>
      <c r="E11" s="14" t="s">
        <v>10</v>
      </c>
      <c r="F11" s="14" t="s">
        <v>20</v>
      </c>
      <c r="G11" s="18">
        <v>16000</v>
      </c>
      <c r="H11" s="18"/>
      <c r="I11" s="39"/>
    </row>
    <row r="12" spans="1:10" s="13" customFormat="1" ht="34.5" customHeight="1" x14ac:dyDescent="0.3">
      <c r="A12" s="31">
        <v>4</v>
      </c>
      <c r="B12" s="15" t="s">
        <v>42</v>
      </c>
      <c r="C12" s="16" t="s">
        <v>16</v>
      </c>
      <c r="D12" s="30">
        <v>2240</v>
      </c>
      <c r="E12" s="14" t="s">
        <v>10</v>
      </c>
      <c r="F12" s="14" t="s">
        <v>20</v>
      </c>
      <c r="G12" s="18">
        <v>1292.6400000000001</v>
      </c>
      <c r="H12" s="18"/>
      <c r="I12" s="39"/>
    </row>
    <row r="13" spans="1:10" s="13" customFormat="1" ht="34.5" customHeight="1" x14ac:dyDescent="0.3">
      <c r="A13" s="14">
        <v>5</v>
      </c>
      <c r="B13" s="15" t="s">
        <v>31</v>
      </c>
      <c r="C13" s="16" t="s">
        <v>16</v>
      </c>
      <c r="D13" s="17">
        <v>2240</v>
      </c>
      <c r="E13" s="14" t="s">
        <v>10</v>
      </c>
      <c r="F13" s="14" t="s">
        <v>20</v>
      </c>
      <c r="G13" s="18">
        <v>-17357.54</v>
      </c>
      <c r="H13" s="18"/>
      <c r="I13" s="39"/>
    </row>
    <row r="14" spans="1:10" s="13" customFormat="1" ht="34.5" customHeight="1" x14ac:dyDescent="0.3">
      <c r="A14" s="31">
        <v>6</v>
      </c>
      <c r="B14" s="15" t="s">
        <v>25</v>
      </c>
      <c r="C14" s="16" t="s">
        <v>16</v>
      </c>
      <c r="D14" s="17">
        <v>2210</v>
      </c>
      <c r="E14" s="14" t="s">
        <v>10</v>
      </c>
      <c r="F14" s="14" t="s">
        <v>20</v>
      </c>
      <c r="G14" s="18">
        <f>8727.74+15000</f>
        <v>23727.739999999998</v>
      </c>
      <c r="H14" s="18"/>
      <c r="I14" s="39"/>
    </row>
    <row r="15" spans="1:10" s="13" customFormat="1" ht="34.5" customHeight="1" x14ac:dyDescent="0.3">
      <c r="A15" s="14">
        <v>7</v>
      </c>
      <c r="B15" s="15" t="s">
        <v>23</v>
      </c>
      <c r="C15" s="16" t="s">
        <v>16</v>
      </c>
      <c r="D15" s="17">
        <v>2240</v>
      </c>
      <c r="E15" s="14" t="s">
        <v>10</v>
      </c>
      <c r="F15" s="14" t="s">
        <v>20</v>
      </c>
      <c r="G15" s="18">
        <f>21621.55+3000</f>
        <v>24621.55</v>
      </c>
      <c r="H15" s="18"/>
      <c r="I15" s="39"/>
      <c r="J15" s="19"/>
    </row>
    <row r="16" spans="1:10" s="13" customFormat="1" ht="34.5" customHeight="1" x14ac:dyDescent="0.3">
      <c r="A16" s="31">
        <v>8</v>
      </c>
      <c r="B16" s="15" t="s">
        <v>24</v>
      </c>
      <c r="C16" s="16" t="s">
        <v>16</v>
      </c>
      <c r="D16" s="17">
        <v>2240</v>
      </c>
      <c r="E16" s="14" t="s">
        <v>10</v>
      </c>
      <c r="F16" s="14" t="s">
        <v>20</v>
      </c>
      <c r="G16" s="18">
        <f>10443.13+18000</f>
        <v>28443.129999999997</v>
      </c>
      <c r="H16" s="18"/>
      <c r="I16" s="39"/>
    </row>
    <row r="17" spans="1:11" s="13" customFormat="1" ht="34.5" customHeight="1" x14ac:dyDescent="0.3">
      <c r="A17" s="14">
        <v>9</v>
      </c>
      <c r="B17" s="15" t="s">
        <v>28</v>
      </c>
      <c r="C17" s="16" t="s">
        <v>30</v>
      </c>
      <c r="D17" s="17">
        <v>3122</v>
      </c>
      <c r="E17" s="14" t="s">
        <v>10</v>
      </c>
      <c r="F17" s="14" t="s">
        <v>20</v>
      </c>
      <c r="G17" s="18"/>
      <c r="H17" s="18">
        <v>-90000</v>
      </c>
      <c r="I17" s="39"/>
    </row>
    <row r="18" spans="1:11" s="13" customFormat="1" ht="34.5" customHeight="1" x14ac:dyDescent="0.3">
      <c r="A18" s="31">
        <v>10</v>
      </c>
      <c r="B18" s="15" t="s">
        <v>33</v>
      </c>
      <c r="C18" s="16" t="s">
        <v>30</v>
      </c>
      <c r="D18" s="17">
        <v>3110</v>
      </c>
      <c r="E18" s="14" t="s">
        <v>10</v>
      </c>
      <c r="F18" s="14" t="s">
        <v>20</v>
      </c>
      <c r="G18" s="18"/>
      <c r="H18" s="18">
        <v>90000</v>
      </c>
      <c r="I18" s="39"/>
    </row>
    <row r="19" spans="1:11" s="13" customFormat="1" ht="42.75" customHeight="1" x14ac:dyDescent="0.3">
      <c r="A19" s="14">
        <v>11</v>
      </c>
      <c r="B19" s="23" t="s">
        <v>34</v>
      </c>
      <c r="C19" s="16" t="s">
        <v>35</v>
      </c>
      <c r="D19" s="17">
        <v>3132</v>
      </c>
      <c r="E19" s="14" t="s">
        <v>10</v>
      </c>
      <c r="F19" s="14" t="s">
        <v>20</v>
      </c>
      <c r="G19" s="18"/>
      <c r="H19" s="18">
        <v>-731.4</v>
      </c>
      <c r="I19" s="39"/>
    </row>
    <row r="20" spans="1:11" s="13" customFormat="1" ht="42.75" customHeight="1" x14ac:dyDescent="0.3">
      <c r="A20" s="31">
        <v>12</v>
      </c>
      <c r="B20" s="23" t="s">
        <v>44</v>
      </c>
      <c r="C20" s="16" t="s">
        <v>37</v>
      </c>
      <c r="D20" s="17">
        <v>3122</v>
      </c>
      <c r="E20" s="14" t="s">
        <v>10</v>
      </c>
      <c r="F20" s="14" t="s">
        <v>20</v>
      </c>
      <c r="G20" s="18"/>
      <c r="H20" s="18">
        <v>2709</v>
      </c>
      <c r="I20" s="39"/>
    </row>
    <row r="21" spans="1:11" s="13" customFormat="1" ht="42.75" customHeight="1" x14ac:dyDescent="0.3">
      <c r="A21" s="14">
        <v>13</v>
      </c>
      <c r="B21" s="23" t="s">
        <v>38</v>
      </c>
      <c r="C21" s="16" t="s">
        <v>35</v>
      </c>
      <c r="D21" s="17">
        <v>3132</v>
      </c>
      <c r="E21" s="14" t="s">
        <v>10</v>
      </c>
      <c r="F21" s="14" t="s">
        <v>20</v>
      </c>
      <c r="G21" s="18"/>
      <c r="H21" s="18">
        <v>-13642</v>
      </c>
      <c r="I21" s="39"/>
    </row>
    <row r="22" spans="1:11" s="13" customFormat="1" ht="34.5" customHeight="1" x14ac:dyDescent="0.3">
      <c r="A22" s="31">
        <v>14</v>
      </c>
      <c r="B22" s="15" t="s">
        <v>36</v>
      </c>
      <c r="C22" s="16" t="s">
        <v>37</v>
      </c>
      <c r="D22" s="17">
        <v>3132</v>
      </c>
      <c r="E22" s="14" t="s">
        <v>10</v>
      </c>
      <c r="F22" s="14" t="s">
        <v>20</v>
      </c>
      <c r="G22" s="18"/>
      <c r="H22" s="18">
        <v>-1217.8</v>
      </c>
      <c r="I22" s="39"/>
    </row>
    <row r="23" spans="1:11" s="13" customFormat="1" ht="34.5" customHeight="1" x14ac:dyDescent="0.3">
      <c r="A23" s="14">
        <v>15</v>
      </c>
      <c r="B23" s="28" t="s">
        <v>40</v>
      </c>
      <c r="C23" s="26" t="s">
        <v>35</v>
      </c>
      <c r="D23" s="25">
        <v>3132</v>
      </c>
      <c r="E23" s="25" t="s">
        <v>10</v>
      </c>
      <c r="F23" s="25" t="s">
        <v>20</v>
      </c>
      <c r="G23" s="29"/>
      <c r="H23" s="29">
        <v>21195</v>
      </c>
      <c r="I23" s="39"/>
    </row>
    <row r="24" spans="1:11" x14ac:dyDescent="0.3">
      <c r="A24" s="8" t="s">
        <v>15</v>
      </c>
      <c r="B24" s="9"/>
      <c r="C24" s="10"/>
      <c r="D24" s="8"/>
      <c r="E24" s="8"/>
      <c r="F24" s="8"/>
      <c r="G24" s="11">
        <f>SUM(G9:G22)</f>
        <v>148034.75</v>
      </c>
      <c r="H24" s="11">
        <f>SUM(H9:H23)</f>
        <v>8312.8000000000011</v>
      </c>
      <c r="I24" s="8"/>
      <c r="J24" s="24"/>
    </row>
    <row r="25" spans="1:11" ht="47.25" x14ac:dyDescent="0.3">
      <c r="A25" s="14">
        <v>1</v>
      </c>
      <c r="B25" s="15" t="s">
        <v>39</v>
      </c>
      <c r="C25" s="16" t="s">
        <v>26</v>
      </c>
      <c r="D25" s="17">
        <v>3210</v>
      </c>
      <c r="E25" s="14" t="s">
        <v>27</v>
      </c>
      <c r="F25" s="14" t="s">
        <v>20</v>
      </c>
      <c r="G25" s="15"/>
      <c r="H25" s="22">
        <v>-439698.75</v>
      </c>
      <c r="I25" s="32" t="s">
        <v>21</v>
      </c>
    </row>
    <row r="26" spans="1:11" ht="31.5" x14ac:dyDescent="0.3">
      <c r="A26" s="14">
        <v>2</v>
      </c>
      <c r="B26" s="15" t="s">
        <v>41</v>
      </c>
      <c r="C26" s="16" t="s">
        <v>16</v>
      </c>
      <c r="D26" s="17">
        <v>2610</v>
      </c>
      <c r="E26" s="14" t="s">
        <v>27</v>
      </c>
      <c r="F26" s="14" t="s">
        <v>20</v>
      </c>
      <c r="G26" s="27">
        <v>18239</v>
      </c>
      <c r="H26" s="22"/>
      <c r="I26" s="33"/>
    </row>
    <row r="27" spans="1:11" x14ac:dyDescent="0.3">
      <c r="A27" s="8" t="s">
        <v>15</v>
      </c>
      <c r="B27" s="9"/>
      <c r="C27" s="10"/>
      <c r="D27" s="8"/>
      <c r="E27" s="8"/>
      <c r="F27" s="8"/>
      <c r="G27" s="11">
        <f>G26</f>
        <v>18239</v>
      </c>
      <c r="H27" s="11">
        <f>H25</f>
        <v>-439698.75</v>
      </c>
      <c r="I27" s="8"/>
    </row>
    <row r="28" spans="1:11" x14ac:dyDescent="0.3">
      <c r="A28" s="5" t="s">
        <v>17</v>
      </c>
      <c r="B28" s="5" t="s">
        <v>11</v>
      </c>
      <c r="C28" s="5"/>
      <c r="D28" s="5"/>
      <c r="E28" s="5"/>
      <c r="F28" s="5"/>
      <c r="G28" s="12">
        <f>G27+G24</f>
        <v>166273.75</v>
      </c>
      <c r="H28" s="12">
        <f>H24+H27</f>
        <v>-431385.95</v>
      </c>
      <c r="I28" s="5"/>
      <c r="K28" s="24"/>
    </row>
    <row r="29" spans="1:11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11" x14ac:dyDescent="0.3">
      <c r="A30" s="3"/>
      <c r="B30" s="3" t="s">
        <v>18</v>
      </c>
      <c r="C30" s="3"/>
      <c r="D30" s="3"/>
      <c r="E30" s="4"/>
      <c r="F30" s="3"/>
      <c r="G30" s="3" t="s">
        <v>29</v>
      </c>
      <c r="H30" s="3"/>
      <c r="I30" s="3"/>
    </row>
    <row r="31" spans="1:11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11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3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3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3"/>
      <c r="B38" s="3"/>
      <c r="C38" s="3"/>
      <c r="D38" s="3"/>
      <c r="E38" s="3"/>
      <c r="F38" s="3"/>
      <c r="G38" s="3"/>
      <c r="H38" s="3"/>
      <c r="I38" s="3"/>
    </row>
  </sheetData>
  <autoFilter ref="A7:I28">
    <filterColumn colId="6" showButton="0"/>
  </autoFilter>
  <mergeCells count="16">
    <mergeCell ref="I25:I26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  <mergeCell ref="I9:I23"/>
  </mergeCells>
  <pageMargins left="0.39370078740157483" right="0.39370078740157483" top="0" bottom="0" header="0" footer="0"/>
  <pageSetup paperSize="9" scale="58" orientation="landscape" verticalDpi="0" r:id="rId1"/>
  <rowBreaks count="1" manualBreakCount="1">
    <brk id="3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2020-06-10T12:53:33Z</cp:lastPrinted>
  <dcterms:created xsi:type="dcterms:W3CDTF">2017-03-17T13:44:46Z</dcterms:created>
  <dcterms:modified xsi:type="dcterms:W3CDTF">2020-06-10T12:53:35Z</dcterms:modified>
</cp:coreProperties>
</file>