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серпень\виконання бюджет\"/>
    </mc:Choice>
  </mc:AlternateContent>
  <bookViews>
    <workbookView xWindow="0" yWindow="0" windowWidth="28800" windowHeight="11835"/>
  </bookViews>
  <sheets>
    <sheet name="з.ф." sheetId="1" r:id="rId1"/>
  </sheets>
  <definedNames>
    <definedName name="_xlnm.Print_Area" localSheetId="0">з.ф.!$A$1:$E$32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C13" i="1" l="1"/>
  <c r="B20" i="1" l="1"/>
  <c r="D18" i="1"/>
  <c r="E17" i="1"/>
  <c r="D17" i="1"/>
  <c r="C15" i="1"/>
  <c r="B13" i="1"/>
  <c r="B15" i="1" s="1"/>
  <c r="E12" i="1"/>
  <c r="D12" i="1"/>
  <c r="E11" i="1"/>
  <c r="D11" i="1"/>
  <c r="E10" i="1"/>
  <c r="E9" i="1"/>
  <c r="E8" i="1"/>
  <c r="D8" i="1"/>
  <c r="E15" i="1" l="1"/>
  <c r="D15" i="1"/>
  <c r="D13" i="1"/>
  <c r="E18" i="1"/>
  <c r="C20" i="1"/>
  <c r="E13" i="1"/>
  <c r="D20" i="1" l="1"/>
  <c r="E20" i="1"/>
  <c r="C21" i="1"/>
</calcChain>
</file>

<file path=xl/sharedStrings.xml><?xml version="1.0" encoding="utf-8"?>
<sst xmlns="http://schemas.openxmlformats.org/spreadsheetml/2006/main" count="30" uniqueCount="27">
  <si>
    <t>Додаток 1</t>
  </si>
  <si>
    <t>грн</t>
  </si>
  <si>
    <t>Найменування</t>
  </si>
  <si>
    <t xml:space="preserve">Уточнений план </t>
  </si>
  <si>
    <t>Виконано (касові видатки)</t>
  </si>
  <si>
    <t>% виконання до плану</t>
  </si>
  <si>
    <t>Відхилення (+,-)</t>
  </si>
  <si>
    <t>ДОХОДИ</t>
  </si>
  <si>
    <t>Загальний фонд доходів ( власні та закріплені доходи)</t>
  </si>
  <si>
    <t>Дотація вирівнювання, що одержується з районних та міських (міст Києва і Севастополя, міст республіканського і обласного значення) бюджетів</t>
  </si>
  <si>
    <t>Додаткова дотація з державного бюджету на вирівнювання  фінансової  забезпеченості місцевих бюджетів</t>
  </si>
  <si>
    <t>Інша субвенція з районного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</si>
  <si>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</si>
  <si>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ВСЬОГО ДОХОДІВ </t>
  </si>
  <si>
    <t>х</t>
  </si>
  <si>
    <t xml:space="preserve">ВСЬОГО ДОХОДІВ  з урахуванням залишку </t>
  </si>
  <si>
    <t>ВИДАТКИ</t>
  </si>
  <si>
    <t>Видатки селищного бюджету</t>
  </si>
  <si>
    <t>Кошти, що передаються до спеціального фонду  бюджету за рахунок надходжень загального фонду</t>
  </si>
  <si>
    <t>Залишки коштів на реєстраційних рахунках</t>
  </si>
  <si>
    <t xml:space="preserve">РАЗОМ </t>
  </si>
  <si>
    <t>Заступник селищного голови з фінансових питань</t>
  </si>
  <si>
    <t>Тетяна ЛЕВОШИЧ</t>
  </si>
  <si>
    <t>Залишки коштів на 01.01.2020 року</t>
  </si>
  <si>
    <t>Узагальнені показники виконання селищного бюджету за І півріччя 2020 року</t>
  </si>
  <si>
    <t>Залишки коштів на 01.07.2020 року</t>
  </si>
  <si>
    <t>до рішення сесії селищної ради від 05.08.2020 року №1378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</si>
</sst>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4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vertical="center" wrapText="1"/>
    </xf>
    <xf numFmtId="4" fontId="6" fillId="2" borderId="15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0" fontId="4" fillId="0" borderId="0" xfId="0" applyFont="1"/>
    <xf numFmtId="2" fontId="0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vertical="center" wrapText="1"/>
    </xf>
    <xf numFmtId="4" fontId="6" fillId="2" borderId="18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2" fontId="0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0" fillId="0" borderId="22" xfId="0" applyNumberFormat="1" applyFont="1" applyBorder="1" applyAlignment="1">
      <alignment vertical="center" wrapText="1"/>
    </xf>
    <xf numFmtId="4" fontId="5" fillId="0" borderId="23" xfId="0" applyNumberFormat="1" applyFont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2" fontId="5" fillId="0" borderId="23" xfId="0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/>
    <xf numFmtId="4" fontId="8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90" zoomScaleNormal="100" zoomScaleSheetLayoutView="90" workbookViewId="0">
      <selection activeCell="A26" sqref="A26"/>
    </sheetView>
  </sheetViews>
  <sheetFormatPr defaultRowHeight="12.75" x14ac:dyDescent="0.2"/>
  <cols>
    <col min="1" max="1" width="52.42578125" style="1" customWidth="1"/>
    <col min="2" max="2" width="16.140625" style="2" customWidth="1"/>
    <col min="3" max="3" width="17.140625" style="2" customWidth="1"/>
    <col min="4" max="4" width="12.85546875" style="2" customWidth="1"/>
    <col min="5" max="5" width="15.5703125" style="2" customWidth="1"/>
    <col min="7" max="7" width="12.28515625" customWidth="1"/>
    <col min="8" max="8" width="11.85546875" customWidth="1"/>
    <col min="9" max="9" width="13.140625" customWidth="1"/>
    <col min="11" max="11" width="13.42578125" customWidth="1"/>
    <col min="15" max="15" width="11.5703125" bestFit="1" customWidth="1"/>
  </cols>
  <sheetData>
    <row r="1" spans="1:7" x14ac:dyDescent="0.2">
      <c r="C1" s="3"/>
      <c r="D1" s="47" t="s">
        <v>0</v>
      </c>
      <c r="E1" s="47"/>
    </row>
    <row r="2" spans="1:7" ht="32.25" customHeight="1" x14ac:dyDescent="0.2">
      <c r="D2" s="48" t="s">
        <v>26</v>
      </c>
      <c r="E2" s="48"/>
    </row>
    <row r="3" spans="1:7" ht="15" customHeight="1" x14ac:dyDescent="0.2">
      <c r="A3" s="49" t="s">
        <v>24</v>
      </c>
      <c r="B3" s="49"/>
      <c r="C3" s="49"/>
      <c r="D3" s="49"/>
      <c r="E3" s="49"/>
    </row>
    <row r="4" spans="1:7" x14ac:dyDescent="0.2">
      <c r="A4" s="49"/>
      <c r="B4" s="49"/>
      <c r="C4" s="49"/>
      <c r="D4" s="49"/>
      <c r="E4" s="49"/>
    </row>
    <row r="5" spans="1:7" ht="18" customHeight="1" thickBot="1" x14ac:dyDescent="0.25">
      <c r="E5" s="2" t="s">
        <v>1</v>
      </c>
    </row>
    <row r="6" spans="1:7" ht="52.5" customHeight="1" thickBot="1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7" ht="18" customHeight="1" thickBot="1" x14ac:dyDescent="0.25">
      <c r="A7" s="50" t="s">
        <v>7</v>
      </c>
      <c r="B7" s="51"/>
      <c r="C7" s="51"/>
      <c r="D7" s="51"/>
      <c r="E7" s="52"/>
    </row>
    <row r="8" spans="1:7" ht="24.75" customHeight="1" thickBot="1" x14ac:dyDescent="0.25">
      <c r="A8" s="7" t="s">
        <v>8</v>
      </c>
      <c r="B8" s="8">
        <v>10054937.4</v>
      </c>
      <c r="C8" s="8">
        <v>8913864.5500000007</v>
      </c>
      <c r="D8" s="9">
        <f>C8/B8*100</f>
        <v>88.651616567995745</v>
      </c>
      <c r="E8" s="10">
        <f t="shared" ref="E8:E13" si="0">C8-B8</f>
        <v>-1141072.8499999996</v>
      </c>
    </row>
    <row r="9" spans="1:7" ht="41.25" hidden="1" customHeight="1" x14ac:dyDescent="0.2">
      <c r="A9" s="11" t="s">
        <v>9</v>
      </c>
      <c r="B9" s="12"/>
      <c r="C9" s="12"/>
      <c r="D9" s="9">
        <v>0</v>
      </c>
      <c r="E9" s="10">
        <f t="shared" si="0"/>
        <v>0</v>
      </c>
    </row>
    <row r="10" spans="1:7" ht="42" hidden="1" customHeight="1" x14ac:dyDescent="0.2">
      <c r="A10" s="13" t="s">
        <v>10</v>
      </c>
      <c r="B10" s="14"/>
      <c r="C10" s="14"/>
      <c r="D10" s="9">
        <v>0</v>
      </c>
      <c r="E10" s="10">
        <f t="shared" si="0"/>
        <v>0</v>
      </c>
    </row>
    <row r="11" spans="1:7" ht="15.75" thickBot="1" x14ac:dyDescent="0.25">
      <c r="A11" s="13" t="s">
        <v>11</v>
      </c>
      <c r="B11" s="14">
        <v>5141790.26</v>
      </c>
      <c r="C11" s="14">
        <v>4708415.0599999996</v>
      </c>
      <c r="D11" s="9">
        <f>C11/B11*100</f>
        <v>91.571511514746234</v>
      </c>
      <c r="E11" s="10">
        <f t="shared" si="0"/>
        <v>-433375.20000000019</v>
      </c>
      <c r="G11" s="15"/>
    </row>
    <row r="12" spans="1:7" ht="39" thickBot="1" x14ac:dyDescent="0.25">
      <c r="A12" s="16" t="s">
        <v>12</v>
      </c>
      <c r="B12" s="17">
        <v>100842</v>
      </c>
      <c r="C12" s="17">
        <v>100842</v>
      </c>
      <c r="D12" s="9">
        <f>C12/B12*100</f>
        <v>100</v>
      </c>
      <c r="E12" s="10">
        <f t="shared" si="0"/>
        <v>0</v>
      </c>
      <c r="G12" s="15"/>
    </row>
    <row r="13" spans="1:7" s="21" customFormat="1" ht="27" customHeight="1" thickBot="1" x14ac:dyDescent="0.25">
      <c r="A13" s="18" t="s">
        <v>13</v>
      </c>
      <c r="B13" s="19">
        <f>SUM(B8:B12)</f>
        <v>15297569.66</v>
      </c>
      <c r="C13" s="19">
        <f>SUM(C8:C11)+C12</f>
        <v>13723121.609999999</v>
      </c>
      <c r="D13" s="9">
        <f>C13/B13*100</f>
        <v>89.70785500577351</v>
      </c>
      <c r="E13" s="20">
        <f t="shared" si="0"/>
        <v>-1574448.0500000007</v>
      </c>
    </row>
    <row r="14" spans="1:7" ht="15.75" thickBot="1" x14ac:dyDescent="0.25">
      <c r="A14" s="22" t="s">
        <v>23</v>
      </c>
      <c r="B14" s="23" t="s">
        <v>14</v>
      </c>
      <c r="C14" s="23">
        <v>2411617.5</v>
      </c>
      <c r="D14" s="9"/>
      <c r="E14" s="24"/>
    </row>
    <row r="15" spans="1:7" s="21" customFormat="1" ht="25.5" customHeight="1" thickBot="1" x14ac:dyDescent="0.25">
      <c r="A15" s="25" t="s">
        <v>15</v>
      </c>
      <c r="B15" s="26">
        <f>SUM(B13:B14)</f>
        <v>15297569.66</v>
      </c>
      <c r="C15" s="26">
        <f>SUM(C13:C14)</f>
        <v>16134739.109999999</v>
      </c>
      <c r="D15" s="9">
        <f>C15/B15*100</f>
        <v>105.47256504534197</v>
      </c>
      <c r="E15" s="27">
        <f>C15-B15</f>
        <v>837169.44999999925</v>
      </c>
    </row>
    <row r="16" spans="1:7" s="21" customFormat="1" ht="17.25" customHeight="1" x14ac:dyDescent="0.2">
      <c r="A16" s="53" t="s">
        <v>16</v>
      </c>
      <c r="B16" s="54"/>
      <c r="C16" s="54"/>
      <c r="D16" s="54"/>
      <c r="E16" s="55"/>
    </row>
    <row r="17" spans="1:15" ht="26.25" customHeight="1" x14ac:dyDescent="0.2">
      <c r="A17" s="28" t="s">
        <v>17</v>
      </c>
      <c r="B17" s="29">
        <v>14044435.029999999</v>
      </c>
      <c r="C17" s="29">
        <v>12939943.880000001</v>
      </c>
      <c r="D17" s="30">
        <f>C17/B17*100</f>
        <v>92.13573812231877</v>
      </c>
      <c r="E17" s="31">
        <f>C17-B17</f>
        <v>-1104491.1499999985</v>
      </c>
    </row>
    <row r="18" spans="1:15" ht="30.75" customHeight="1" x14ac:dyDescent="0.2">
      <c r="A18" s="13" t="s">
        <v>18</v>
      </c>
      <c r="B18" s="29">
        <v>1834080.08</v>
      </c>
      <c r="C18" s="29">
        <v>936548.21</v>
      </c>
      <c r="D18" s="30">
        <f>C18/B18*100</f>
        <v>51.063648758455514</v>
      </c>
      <c r="E18" s="31">
        <f>C18-B18</f>
        <v>-897531.87000000011</v>
      </c>
    </row>
    <row r="19" spans="1:15" ht="30.75" customHeight="1" x14ac:dyDescent="0.2">
      <c r="A19" s="28" t="s">
        <v>19</v>
      </c>
      <c r="B19" s="29"/>
      <c r="C19" s="29">
        <v>51030</v>
      </c>
      <c r="D19" s="30">
        <v>0</v>
      </c>
      <c r="E19" s="31">
        <v>0</v>
      </c>
      <c r="I19">
        <v>1793777.84</v>
      </c>
    </row>
    <row r="20" spans="1:15" s="21" customFormat="1" ht="19.5" customHeight="1" x14ac:dyDescent="0.2">
      <c r="A20" s="32" t="s">
        <v>20</v>
      </c>
      <c r="B20" s="33">
        <f>SUM(B17,B18)</f>
        <v>15878515.109999999</v>
      </c>
      <c r="C20" s="33">
        <f>SUM(C17+C18)</f>
        <v>13876492.09</v>
      </c>
      <c r="D20" s="34">
        <f>C20/B20*100</f>
        <v>87.391623170486753</v>
      </c>
      <c r="E20" s="35">
        <f>C20-B20</f>
        <v>-2002023.0199999996</v>
      </c>
      <c r="I20" s="21">
        <v>49789.97</v>
      </c>
      <c r="O20" s="36"/>
    </row>
    <row r="21" spans="1:15" ht="15.75" thickBot="1" x14ac:dyDescent="0.25">
      <c r="A21" s="37" t="s">
        <v>25</v>
      </c>
      <c r="B21" s="38" t="s">
        <v>14</v>
      </c>
      <c r="C21" s="39">
        <f>SUM(C15-C20)</f>
        <v>2258247.0199999996</v>
      </c>
      <c r="D21" s="40" t="s">
        <v>14</v>
      </c>
      <c r="E21" s="41" t="s">
        <v>14</v>
      </c>
      <c r="G21" s="42"/>
      <c r="H21" s="42"/>
      <c r="I21" s="42">
        <v>92386.53</v>
      </c>
    </row>
    <row r="22" spans="1:15" x14ac:dyDescent="0.2">
      <c r="G22" s="42"/>
      <c r="H22" s="42"/>
      <c r="I22" s="42">
        <v>322292.68</v>
      </c>
    </row>
    <row r="23" spans="1:15" ht="28.5" customHeight="1" x14ac:dyDescent="0.2">
      <c r="A23" s="46"/>
      <c r="B23" s="46"/>
      <c r="C23" s="46"/>
      <c r="D23" s="46"/>
      <c r="E23" s="46"/>
      <c r="G23" s="43"/>
      <c r="H23" s="42"/>
      <c r="I23" s="42"/>
      <c r="K23" s="43"/>
    </row>
    <row r="24" spans="1:15" x14ac:dyDescent="0.2">
      <c r="G24" s="42"/>
      <c r="H24" s="42"/>
      <c r="I24" s="42">
        <f>SUM(I19:I23)</f>
        <v>2258247.02</v>
      </c>
      <c r="K24" s="42"/>
      <c r="L24" s="42"/>
    </row>
    <row r="25" spans="1:15" x14ac:dyDescent="0.2">
      <c r="A25"/>
      <c r="G25" s="42"/>
      <c r="H25" s="42"/>
      <c r="I25" s="42"/>
    </row>
    <row r="26" spans="1:15" x14ac:dyDescent="0.2">
      <c r="G26" s="44"/>
      <c r="H26" s="43"/>
      <c r="I26" s="42"/>
    </row>
    <row r="27" spans="1:15" x14ac:dyDescent="0.2">
      <c r="G27" s="42"/>
      <c r="H27" s="42"/>
      <c r="I27" s="42"/>
    </row>
    <row r="28" spans="1:15" x14ac:dyDescent="0.2">
      <c r="G28" s="42"/>
      <c r="H28" s="42"/>
      <c r="I28" s="42"/>
    </row>
    <row r="29" spans="1:15" ht="15" x14ac:dyDescent="0.2">
      <c r="A29" s="2" t="s">
        <v>21</v>
      </c>
      <c r="B29" s="45"/>
      <c r="D29" s="2" t="s">
        <v>22</v>
      </c>
    </row>
  </sheetData>
  <mergeCells count="6">
    <mergeCell ref="A23:E23"/>
    <mergeCell ref="D1:E1"/>
    <mergeCell ref="D2:E2"/>
    <mergeCell ref="A3:E4"/>
    <mergeCell ref="A7:E7"/>
    <mergeCell ref="A16:E16"/>
  </mergeCells>
  <pageMargins left="0.74803149606299213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з.ф.</vt:lpstr>
      <vt:lpstr>з.ф.!Область_печати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2020-08-06T06:19:18Z</cp:lastPrinted>
  <dcterms:created xsi:type="dcterms:W3CDTF">2020-02-11T11:26:34Z</dcterms:created>
  <dcterms:modified xsi:type="dcterms:W3CDTF">2020-08-06T06:19:22Z</dcterms:modified>
</cp:coreProperties>
</file>