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andr\Desktop\"/>
    </mc:Choice>
  </mc:AlternateContent>
  <bookViews>
    <workbookView xWindow="480" yWindow="135" windowWidth="27795" windowHeight="13875" activeTab="5"/>
  </bookViews>
  <sheets>
    <sheet name="Додаток 1" sheetId="1" r:id="rId1"/>
    <sheet name="Додаток 2" sheetId="2" r:id="rId2"/>
    <sheet name="Додаток 3" sheetId="3" r:id="rId3"/>
    <sheet name="Додаток 4" sheetId="4" r:id="rId4"/>
    <sheet name="Додаток 5" sheetId="5" r:id="rId5"/>
    <sheet name="Додаток 6" sheetId="6" r:id="rId6"/>
  </sheets>
  <definedNames>
    <definedName name="_ftn1" localSheetId="3">'Додаток 4'!#REF!</definedName>
    <definedName name="_ftnref1" localSheetId="3">'Додаток 4'!#REF!</definedName>
    <definedName name="_xlnm.Print_Titles" localSheetId="3">'Додаток 4'!$A:$B</definedName>
    <definedName name="_xlnm.Print_Area" localSheetId="3">'Додаток 4'!$A$1:$V$21</definedName>
    <definedName name="_xlnm.Print_Area" localSheetId="4">'Додаток 5'!$A$1:$I$25</definedName>
    <definedName name="_xlnm.Print_Area" localSheetId="5">'Додаток 6'!$A$1:$K$45</definedName>
  </definedNames>
  <calcPr calcId="152511"/>
</workbook>
</file>

<file path=xl/calcChain.xml><?xml version="1.0" encoding="utf-8"?>
<calcChain xmlns="http://schemas.openxmlformats.org/spreadsheetml/2006/main">
  <c r="H33" i="6" l="1"/>
  <c r="H32" i="6"/>
  <c r="H31" i="6"/>
  <c r="J30" i="6"/>
  <c r="H30" i="6" s="1"/>
  <c r="J29" i="6"/>
  <c r="H29" i="6" s="1"/>
  <c r="J28" i="6"/>
  <c r="H28" i="6" s="1"/>
  <c r="J27" i="6"/>
  <c r="H27" i="6" s="1"/>
  <c r="H26" i="6"/>
  <c r="I25" i="6"/>
  <c r="H25" i="6"/>
  <c r="H24" i="6"/>
  <c r="J23" i="6"/>
  <c r="H23" i="6" s="1"/>
  <c r="H22" i="6"/>
  <c r="H21" i="6"/>
  <c r="H20" i="6"/>
  <c r="H19" i="6"/>
  <c r="H18" i="6"/>
  <c r="H17" i="6"/>
  <c r="H16" i="6"/>
  <c r="H15" i="6"/>
  <c r="H14" i="6"/>
  <c r="K12" i="6"/>
  <c r="J12" i="6"/>
  <c r="I12" i="6"/>
  <c r="H12" i="6"/>
  <c r="K11" i="6"/>
  <c r="K34" i="6" s="1"/>
  <c r="J11" i="6"/>
  <c r="J34" i="6" s="1"/>
  <c r="I11" i="6"/>
  <c r="I34" i="6" s="1"/>
  <c r="H11" i="6"/>
  <c r="H34" i="6" l="1"/>
  <c r="H16" i="5" l="1"/>
  <c r="M16" i="5" s="1"/>
  <c r="H10" i="5"/>
  <c r="H11" i="5" s="1"/>
  <c r="U14" i="4" l="1"/>
  <c r="T14" i="4"/>
  <c r="S14" i="4"/>
  <c r="R14" i="4"/>
  <c r="Q14" i="4"/>
  <c r="P14" i="4"/>
  <c r="O14" i="4"/>
  <c r="N14" i="4"/>
  <c r="M14" i="4"/>
  <c r="K14" i="4"/>
  <c r="J14" i="4"/>
  <c r="I14" i="4"/>
  <c r="H14" i="4"/>
  <c r="G14" i="4"/>
  <c r="F14" i="4"/>
  <c r="E14" i="4"/>
  <c r="D14" i="4"/>
  <c r="V13" i="4"/>
  <c r="V14" i="4" s="1"/>
  <c r="L13" i="4"/>
  <c r="L14" i="4" s="1"/>
  <c r="V12" i="4"/>
  <c r="L12" i="4"/>
  <c r="P37" i="3" l="1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E18" i="2" l="1"/>
  <c r="F18" i="2" s="1"/>
  <c r="D18" i="2"/>
  <c r="D21" i="2" s="1"/>
  <c r="C18" i="2"/>
  <c r="E16" i="2"/>
  <c r="D16" i="2"/>
  <c r="C16" i="2"/>
  <c r="F15" i="2"/>
  <c r="C15" i="2"/>
  <c r="F14" i="2"/>
  <c r="C14" i="2"/>
  <c r="F13" i="2"/>
  <c r="F16" i="2" s="1"/>
  <c r="C13" i="2"/>
  <c r="F21" i="2" l="1"/>
  <c r="F19" i="2"/>
  <c r="F20" i="2" s="1"/>
  <c r="E19" i="2"/>
  <c r="E20" i="2" s="1"/>
  <c r="E21" i="2"/>
  <c r="C21" i="2" s="1"/>
  <c r="D19" i="2"/>
  <c r="D20" i="2" l="1"/>
  <c r="C20" i="2" s="1"/>
  <c r="C19" i="2"/>
  <c r="C70" i="1" l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<sst xmlns="http://schemas.openxmlformats.org/spreadsheetml/2006/main" count="458" uniqueCount="259">
  <si>
    <t>Бюджет смт Новотроїцьк</t>
  </si>
  <si>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</si>
  <si>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</si>
  <si>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</si>
  <si>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</si>
  <si>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</si>
  <si>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</si>
  <si>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</si>
  <si>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</si>
  <si>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</si>
  <si>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</si>
  <si>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</si>
  <si>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</si>
  <si>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</si>
  <si>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</si>
  <si>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води </t>
  </si>
  <si>
    <t>Рентна плата за спеціальне використання води водних об`єктів місцевого значення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</si>
  <si>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</si>
  <si>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</si>
  <si>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</si>
  <si>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</si>
  <si>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</si>
  <si>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</si>
  <si>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</si>
  <si>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</si>
  <si>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</si>
  <si>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</si>
  <si>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</si>
  <si>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</si>
  <si>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</si>
  <si>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</si>
  <si>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</si>
  <si>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</si>
  <si>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</si>
  <si>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</si>
  <si>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</si>
  <si>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</si>
  <si>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</si>
  <si>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</si>
  <si>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</si>
  <si>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</si>
  <si>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</si>
  <si>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</si>
  <si>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</si>
  <si>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</si>
  <si>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</si>
  <si>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</si>
  <si>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</si>
  <si>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</si>
  <si>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</si>
  <si>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</si>
  <si>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</si>
  <si>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</si>
  <si>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не віднесене до інших категорій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</si>
  <si>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</si>
  <si>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</si>
  <si>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</si>
  <si>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</si>
  <si>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</si>
  <si>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 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</si>
  <si>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</si>
  <si>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</si>
  <si>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</si>
  <si>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</si>
  <si>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</si>
  <si>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</si>
  <si>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</si>
  <si>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Заступник селищного голови з фінансових питань</t>
  </si>
  <si>
    <t>Т.С.Левошич</t>
  </si>
  <si>
    <t>до рішення сесії селищної ради</t>
  </si>
  <si>
    <t>"Про селищний бюджет на 2019 рік"</t>
  </si>
  <si>
    <t>від 18.12.2018 року №918</t>
  </si>
  <si>
    <t>ДОХОДИ_x000D_
селищного бюджету Новотроїцької селищної ради на 2019 рік</t>
  </si>
  <si>
    <t>Додаток 2</t>
  </si>
  <si>
    <t>ФІНАНСУВАННЯ_x000D_
селищного бюджету Новотроїцької селищної ради на 2019 рік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</si>
  <si>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</si>
  <si>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</si>
  <si>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</si>
  <si>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</si>
  <si>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</si>
  <si>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</si>
  <si>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зобов'язання</t>
  </si>
  <si>
    <t>Фінансування за активними операціями</t>
  </si>
  <si>
    <t>Зміни обсягів бюджетних коштів</t>
  </si>
  <si>
    <t>Додаток 3</t>
  </si>
  <si>
    <t>РОЗПОДІЛ</t>
  </si>
  <si>
    <t>видатків селищного бюджету Новотроїцької селищної ради на 2019 рік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</si>
  <si>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</si>
  <si>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</si>
  <si>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</si>
  <si>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</si>
  <si>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</si>
  <si>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</si>
  <si>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</si>
  <si>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</si>
  <si>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</si>
  <si>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</si>
  <si>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</si>
  <si>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</si>
  <si>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Новотроїцька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</si>
  <si>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</si>
  <si>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</si>
  <si>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</si>
  <si>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</si>
  <si>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</si>
  <si>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0111010</t>
  </si>
  <si>
    <t>1010</t>
  </si>
  <si>
    <t>0910</t>
  </si>
  <si>
    <t>Надання дошкільної освіти</t>
  </si>
  <si>
    <t>0113112</t>
  </si>
  <si>
    <t>3112</t>
  </si>
  <si>
    <t>1040</t>
  </si>
  <si>
    <t>Заходи державної політики з питань дітей та їх соціального захисту</t>
  </si>
  <si>
    <t>0113140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</si>
  <si>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</si>
  <si>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</si>
  <si>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0113191</t>
  </si>
  <si>
    <t>3191</t>
  </si>
  <si>
    <t>1030</t>
  </si>
  <si>
    <t>Інші видатки на соціальний захист ветеранів війни та праці</t>
  </si>
  <si>
    <t>0113210</t>
  </si>
  <si>
    <t>3210</t>
  </si>
  <si>
    <t>1050</t>
  </si>
  <si>
    <t>Організація та проведення громадських робіт</t>
  </si>
  <si>
    <t>0113242</t>
  </si>
  <si>
    <t>3242</t>
  </si>
  <si>
    <t>1090</t>
  </si>
  <si>
    <t>Інші заходи у сфері соціального захисту і соціального забезпечення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</si>
  <si>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</si>
  <si>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</si>
  <si>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</si>
  <si>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</si>
  <si>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0114082</t>
  </si>
  <si>
    <t>4082</t>
  </si>
  <si>
    <t>0829</t>
  </si>
  <si>
    <t>Інші заходи в галузі культури і мистецтва</t>
  </si>
  <si>
    <t>0115062</t>
  </si>
  <si>
    <t>5062</t>
  </si>
  <si>
    <t>0810</t>
  </si>
  <si>
    <t>Підтримка спорту вищих досягнень та організацій, які здійснюють фізкультурно-спортивну діяльність в регіоні</t>
  </si>
  <si>
    <t>0116013</t>
  </si>
  <si>
    <t>6013</t>
  </si>
  <si>
    <t>0620</t>
  </si>
  <si>
    <t>Забезпечення діяльності водопровідно-каналізаційного господарства</t>
  </si>
  <si>
    <t>0116017</t>
  </si>
  <si>
    <t>6017</t>
  </si>
  <si>
    <t>Інша діяльність, пов`язана з експлуатацією об`єктів житлово-комунального господарства</t>
  </si>
  <si>
    <t>0116030</t>
  </si>
  <si>
    <t>6030</t>
  </si>
  <si>
    <t>Організація благоустрою населених пунктів</t>
  </si>
  <si>
    <t>0116071</t>
  </si>
  <si>
    <t>6071</t>
  </si>
  <si>
    <t>0640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</si>
  <si>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</t>
  </si>
  <si>
    <t>0117330</t>
  </si>
  <si>
    <t>7330</t>
  </si>
  <si>
    <t>0443</t>
  </si>
  <si>
    <t>Будівництво1 інших об`єктів комунальної власності</t>
  </si>
  <si>
    <t>0117370</t>
  </si>
  <si>
    <t>7370</t>
  </si>
  <si>
    <t>0490</t>
  </si>
  <si>
    <t>Реалізація інших заходів щодо соціально-економічного розвитку територій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</si>
  <si>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</si>
  <si>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</si>
  <si>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</si>
  <si>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</si>
  <si>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0117670</t>
  </si>
  <si>
    <t>7670</t>
  </si>
  <si>
    <t>Внески до статутного капіталу суб`єктів господарювання</t>
  </si>
  <si>
    <t>0118230</t>
  </si>
  <si>
    <t>8230</t>
  </si>
  <si>
    <t>0380</t>
  </si>
  <si>
    <t>Інші заходи громадського порядку та безпеки</t>
  </si>
  <si>
    <t>0118311</t>
  </si>
  <si>
    <t>8311</t>
  </si>
  <si>
    <t>0511</t>
  </si>
  <si>
    <t>Охорона та раціональне використання природних ресурсів</t>
  </si>
  <si>
    <t>0119770</t>
  </si>
  <si>
    <t>9770</t>
  </si>
  <si>
    <t>0180</t>
  </si>
  <si>
    <t>Додаток 4
до рішення сесії селищної ради
"Про селищний бюджет на 2019 рік"
від 18.12.2018 року №918</t>
  </si>
  <si>
    <t>Міжбюджетні трансферти на 2019 рік</t>
  </si>
  <si>
    <t>грн.</t>
  </si>
  <si>
    <t xml:space="preserve">Код </t>
  </si>
  <si>
    <t>Найменування бюджету - одержувача/надавача міжбюджетного трансферту</t>
  </si>
  <si>
    <t xml:space="preserve">Трансферти з інших місцевих бюджетів </t>
  </si>
  <si>
    <t>Трасферти іншим бюджетам</t>
  </si>
  <si>
    <t>субвенції</t>
  </si>
  <si>
    <t>загального фонду на:</t>
  </si>
  <si>
    <t>спеціального фонду на:</t>
  </si>
  <si>
    <t>здійснення переданих видатків у сфері освіти за рахунок коштів освітньої субвенції</t>
  </si>
  <si>
    <t>інші субвенції на:</t>
  </si>
  <si>
    <t>інші субвенції на</t>
  </si>
  <si>
    <t xml:space="preserve">поточні видатки з утримання закладів освіти </t>
  </si>
  <si>
    <t>поточні видатки з утримання закладів культури</t>
  </si>
  <si>
    <t>фінансування проектів-переможців обласного конкурсу проектів розвитку територіальних громад сіл, селищ, міст Херсонської області (за рахунок коштів з обласного бюджету)
________
видатки розвитку</t>
  </si>
  <si>
    <t>фінансування проектів-переможців обласного конкурсу проектів розвитку територіальних громад сіл, селищ, міст Херсонської області (за рахунок коштів районного бюджету)
________
видатки розвитку</t>
  </si>
  <si>
    <t xml:space="preserve"> поточні видатки з утримання закладів освіти та установ культури</t>
  </si>
  <si>
    <t>капітальні видатки з утримання закладів освіти та установ культури</t>
  </si>
  <si>
    <t xml:space="preserve"> капітальні видатки з  утримання закладів освіти та установ культури</t>
  </si>
  <si>
    <t>поточні видатки з утримання закладів освіти та установ культури</t>
  </si>
  <si>
    <t xml:space="preserve"> капітальні видатки з утримання закладів освіти та установ культури</t>
  </si>
  <si>
    <t>поточні видатки з утримання загальноосвітніх шкіл району</t>
  </si>
  <si>
    <t>капітальні видатки з утримання загальноосвітніх шкіл району</t>
  </si>
  <si>
    <t>поточні видатки з утримання закладів охорони здоровя</t>
  </si>
  <si>
    <t xml:space="preserve"> капітальні видатки з утримання закладів охорони здоровя</t>
  </si>
  <si>
    <t>фінансування Трудового архіву Новотроїцького району</t>
  </si>
  <si>
    <t>капітальні видатки з  утримання закладів освіти та установ культури</t>
  </si>
  <si>
    <t>Районний бюджет Новотроїцького району</t>
  </si>
  <si>
    <t>Х</t>
  </si>
  <si>
    <t>УСЬОГО</t>
  </si>
  <si>
    <t>Додаток 5</t>
  </si>
  <si>
    <t>Розподіл коштів бюджету розвитку за об'єктами у 2019 році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</si>
  <si>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</si>
  <si>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об'єкта відповідно до проектно-кошторисної документації</t>
  </si>
  <si>
    <t>Строк реалізації об'єкта (рік початку і завершення)</t>
  </si>
  <si>
    <t>Загальна вартість об'єкта, гривень</t>
  </si>
  <si>
    <t>Обсяг видатків бюджету розвитку, гривень</t>
  </si>
  <si>
    <t>Рівень будівельної готовності об'єкта на кінець бюджетного періоду, %</t>
  </si>
  <si>
    <t>Будівництво лінії зовнішнього освітлення вул.Теплогарьовська смт.Новотроїцьке Херсонської області</t>
  </si>
  <si>
    <t>Будівництво лінії зовнішнього освітлення вулиця Центральна в с.Захарівка Новотроїцького району Херсонської області</t>
  </si>
  <si>
    <t>Будівництво лінії зовнішнього освітлення вул.Безроднього (від вул.Гоголя до дороги Р-47), (від вул.Каштанова до вул.Гагаріна), вул.Суворова (№2-№20) в смт.Новотроїцьке Херсонської області</t>
  </si>
  <si>
    <t>"Будівництво лінії зовнішнього освітлення вул.Белінського, вул.Херсонська (від №1 до №21), вул.Робоча (від №3 до №11) смт.Новотроїцьке Херсонської області"</t>
  </si>
  <si>
    <t>Бюджет смт.Новотроїцьке</t>
  </si>
  <si>
    <t>Додаток 6</t>
  </si>
  <si>
    <t>Розподіл витрат селищного бюджету на реалізацію місцевих/регіональних програм у 2019 році</t>
  </si>
  <si>
    <t>Код програмної класифікації видатків та кредитування місцевих бюджетів</t>
  </si>
  <si>
    <t>Найменування головного розпорядникамісцевого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</si>
  <si>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/регіональної програми</t>
  </si>
  <si>
    <t>Дата та номер документа, яким затверджено місцеву регіональну програму</t>
  </si>
  <si>
    <t xml:space="preserve">Селищна програма Профілактики дитячої безпритульності та бездоглядності серед неповнолітніх на 2019р. </t>
  </si>
  <si>
    <t>Рішення сесії селищної ради 18.12.2018р. №909</t>
  </si>
  <si>
    <t xml:space="preserve">Селищна програма оздоровлення дітей влітку 2019 року </t>
  </si>
  <si>
    <t>Рішення сесії селищної ради 18.12.2018р. №915</t>
  </si>
  <si>
    <t xml:space="preserve">Селищна програма соціального захисту окремих категорій населення селища на 2019 рік </t>
  </si>
  <si>
    <t>Рішення сесії селищної ради 18.12.2018р. №910</t>
  </si>
  <si>
    <t xml:space="preserve">Селищна програма соціально-правового захисту населення селища на 2019 рік </t>
  </si>
  <si>
    <t>Рішення сесії селищної ради 18.12.2018р. №911</t>
  </si>
  <si>
    <t xml:space="preserve">Селищна програма соціального захисту окремих категорій населення селища на 2019 рік  </t>
  </si>
  <si>
    <t xml:space="preserve">Селищна програма Соціальної підтримки сімей учасників бойових дій( тих, що приймали безпосередньо участь в антитерористичній операції)  і учасників Операції об’єднаних сил із забезпечення національної безпеки і оборони, відсічі та стримування збройної агресії Російської Федерації на території Донецької та Луганської областей, сімей поранених, загиблих військовослужбовців та учасників   АТО, ООС і вшанування пам’яті загиблих на 2019 рік
</t>
  </si>
  <si>
    <t>Рішення сесії селищної ради 18.12.2018р. №913</t>
  </si>
  <si>
    <t xml:space="preserve">Селищна програма розвитку культури селища на 2019 рік </t>
  </si>
  <si>
    <t>Рішення сесії селищної ради 18.12.2018р. №912</t>
  </si>
  <si>
    <t xml:space="preserve">Селищна програма розвитку фізичної культури та спорту в Новотроїцькій селищній раді на 2019 рік </t>
  </si>
  <si>
    <t>Рішення сесії селищної ради 18.12.2018р. №916</t>
  </si>
  <si>
    <t xml:space="preserve">Селищна програма розвитку житлово-комунального господарства та благоустрою населених пунктів Новотроїцької селищної ради на 2019 рік </t>
  </si>
  <si>
    <t>Рішення сесії селищної ради 18.12.2018р. №908</t>
  </si>
  <si>
    <t xml:space="preserve">Селищна програма "Питна вода на 2014-2020 роки" </t>
  </si>
  <si>
    <t xml:space="preserve"> Рішення сесії селищної ради 10.02.2014 р. №637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</si>
  <si>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</t>
  </si>
  <si>
    <t>Селищна програма «Відшкодування різниці між розміром ціни (тарифу) на житлово-комунальні послуги для населення та розміром економічно обґрунтованих витрат на їх виробництво на 2019 рік»</t>
  </si>
  <si>
    <t>Рішення сесії селищної ради 18.12.2018р. №917</t>
  </si>
  <si>
    <t>Будівництво інших об`єктів соціальної та виробничої інфраструктури комунальної власності</t>
  </si>
  <si>
    <t xml:space="preserve">Селищна програма "Поліпшення екологічного стану та зменшення техногенного навантаження на території Новотроїцької селищної ради на 2019 рік"  </t>
  </si>
  <si>
    <t>Рішення сесії селищної ради 18.12.2018р. №914</t>
  </si>
  <si>
    <t>Селищна програма  «Економічного, соціального та культурного розвитку Новотроїцької селищної ради на 2019 рік»</t>
  </si>
  <si>
    <t>Рішення сесії селищної ради 18.12.2018р. №907</t>
  </si>
  <si>
    <t>Селищна програма соціально-правового захисту населення селища на 2018 рік (затверджено рішенням сесії селищної ради від  20 грудня 2017 року №612).</t>
  </si>
  <si>
    <t>Селищна програма  «Економічного, соціального та культурного розвитку Новотроїцької селищної ради на 2018 рік», затверджену рішенням сесії селищної ради від 20 грудня 2017 року №606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</si>
</sst>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Helv"/>
      <charset val="204"/>
    </font>
    <font>
      <sz val="10"/>
      <name val="Arial"/>
      <charset val="204"/>
    </font>
    <font>
      <sz val="8"/>
      <name val="Arial"/>
      <family val="2"/>
      <charset val="204"/>
    </font>
    <font>
      <sz val="8"/>
      <name val="Arial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8"/>
      <name val="Times New Roman Cyr"/>
      <charset val="204"/>
    </font>
    <font>
      <b/>
      <sz val="9"/>
      <color indexed="8"/>
      <name val="Times New Roman"/>
      <family val="1"/>
      <charset val="204"/>
    </font>
    <font>
      <sz val="13"/>
      <name val="Times New Roman"/>
      <family val="1"/>
      <charset val="204"/>
    </font>
    <font>
      <u/>
      <sz val="10"/>
      <color indexed="12"/>
      <name val="Arial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charset val="204"/>
    </font>
    <font>
      <b/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2"/>
      <name val="Arial"/>
      <charset val="204"/>
    </font>
    <font>
      <sz val="10"/>
      <name val="Arial"/>
      <family val="2"/>
      <charset val="204"/>
    </font>
    <font>
      <sz val="9"/>
      <name val="Arial"/>
      <charset val="204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9" fillId="0" borderId="0"/>
    <xf numFmtId="0" fontId="3" fillId="0" borderId="0"/>
    <xf numFmtId="0" fontId="39" fillId="0" borderId="0">
      <alignment vertical="top"/>
    </xf>
  </cellStyleXfs>
  <cellXfs count="19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quotePrefix="1" applyNumberFormat="1" applyFont="1" applyFill="1" applyBorder="1" applyAlignment="1">
      <alignment vertical="center" wrapText="1"/>
    </xf>
    <xf numFmtId="0" fontId="6" fillId="0" borderId="0" xfId="1" applyFont="1"/>
    <xf numFmtId="0" fontId="7" fillId="0" borderId="0" xfId="1" applyFont="1" applyAlignment="1">
      <alignment wrapText="1"/>
    </xf>
    <xf numFmtId="0" fontId="8" fillId="0" borderId="0" xfId="1" applyFont="1" applyAlignment="1">
      <alignment wrapText="1"/>
    </xf>
    <xf numFmtId="0" fontId="9" fillId="0" borderId="0" xfId="1" applyFont="1" applyAlignment="1">
      <alignment horizontal="center" wrapText="1"/>
    </xf>
    <xf numFmtId="0" fontId="10" fillId="0" borderId="0" xfId="1" applyFont="1" applyAlignment="1">
      <alignment horizontal="center" wrapText="1"/>
    </xf>
    <xf numFmtId="0" fontId="6" fillId="0" borderId="0" xfId="1" applyFont="1" applyAlignment="1">
      <alignment horizontal="right"/>
    </xf>
    <xf numFmtId="0" fontId="11" fillId="0" borderId="1" xfId="1" applyFont="1" applyBorder="1" applyAlignment="1">
      <alignment horizontal="center" wrapText="1"/>
    </xf>
    <xf numFmtId="0" fontId="11" fillId="0" borderId="1" xfId="1" applyFont="1" applyBorder="1" applyAlignment="1">
      <alignment horizontal="center" wrapText="1"/>
    </xf>
    <xf numFmtId="0" fontId="12" fillId="0" borderId="2" xfId="1" applyFont="1" applyBorder="1" applyAlignment="1">
      <alignment horizontal="center" wrapText="1"/>
    </xf>
    <xf numFmtId="0" fontId="12" fillId="0" borderId="3" xfId="1" applyFont="1" applyBorder="1" applyAlignment="1">
      <alignment horizontal="center" wrapText="1"/>
    </xf>
    <xf numFmtId="0" fontId="12" fillId="0" borderId="4" xfId="1" applyFont="1" applyBorder="1" applyAlignment="1">
      <alignment horizontal="center" wrapText="1"/>
    </xf>
    <xf numFmtId="0" fontId="12" fillId="0" borderId="1" xfId="1" applyFont="1" applyBorder="1" applyAlignment="1">
      <alignment horizontal="center" wrapText="1"/>
    </xf>
    <xf numFmtId="0" fontId="12" fillId="0" borderId="5" xfId="1" applyFont="1" applyBorder="1" applyAlignment="1">
      <alignment horizontal="center" vertical="top" wrapText="1"/>
    </xf>
    <xf numFmtId="0" fontId="12" fillId="0" borderId="1" xfId="1" applyFont="1" applyBorder="1" applyAlignment="1">
      <alignment horizontal="center" wrapText="1"/>
    </xf>
    <xf numFmtId="0" fontId="12" fillId="0" borderId="6" xfId="1" applyFont="1" applyBorder="1" applyAlignment="1">
      <alignment horizontal="center" vertical="top" wrapText="1"/>
    </xf>
    <xf numFmtId="0" fontId="12" fillId="0" borderId="7" xfId="1" applyFont="1" applyBorder="1" applyAlignment="1">
      <alignment horizontal="center" wrapText="1"/>
    </xf>
    <xf numFmtId="0" fontId="12" fillId="0" borderId="8" xfId="1" applyFont="1" applyBorder="1" applyAlignment="1">
      <alignment horizontal="center" wrapText="1"/>
    </xf>
    <xf numFmtId="0" fontId="12" fillId="0" borderId="9" xfId="1" applyFont="1" applyBorder="1" applyAlignment="1">
      <alignment horizontal="center" wrapText="1"/>
    </xf>
    <xf numFmtId="0" fontId="12" fillId="0" borderId="2" xfId="1" applyFont="1" applyBorder="1" applyAlignment="1">
      <alignment horizontal="center" wrapText="1"/>
    </xf>
    <xf numFmtId="0" fontId="12" fillId="0" borderId="5" xfId="1" applyFont="1" applyBorder="1" applyAlignment="1">
      <alignment horizontal="center" wrapText="1"/>
    </xf>
    <xf numFmtId="0" fontId="12" fillId="0" borderId="5" xfId="1" applyFont="1" applyBorder="1" applyAlignment="1">
      <alignment wrapText="1"/>
    </xf>
    <xf numFmtId="0" fontId="12" fillId="0" borderId="1" xfId="1" applyFont="1" applyBorder="1" applyAlignment="1">
      <alignment wrapText="1"/>
    </xf>
    <xf numFmtId="0" fontId="12" fillId="0" borderId="10" xfId="1" applyFont="1" applyBorder="1" applyAlignment="1">
      <alignment horizontal="center" vertical="top" wrapText="1"/>
    </xf>
    <xf numFmtId="0" fontId="12" fillId="0" borderId="10" xfId="1" applyFont="1" applyBorder="1" applyAlignment="1">
      <alignment horizontal="center" wrapText="1"/>
    </xf>
    <xf numFmtId="0" fontId="13" fillId="0" borderId="1" xfId="1" applyFont="1" applyFill="1" applyBorder="1" applyAlignment="1">
      <alignment horizontal="left"/>
    </xf>
    <xf numFmtId="0" fontId="14" fillId="0" borderId="1" xfId="1" applyFont="1" applyBorder="1" applyAlignment="1">
      <alignment horizontal="left" wrapText="1"/>
    </xf>
    <xf numFmtId="3" fontId="15" fillId="0" borderId="10" xfId="1" applyNumberFormat="1" applyFont="1" applyBorder="1" applyAlignment="1">
      <alignment horizontal="right" wrapText="1"/>
    </xf>
    <xf numFmtId="3" fontId="15" fillId="0" borderId="1" xfId="1" applyNumberFormat="1" applyFont="1" applyBorder="1" applyAlignment="1">
      <alignment horizontal="right" wrapText="1"/>
    </xf>
    <xf numFmtId="0" fontId="17" fillId="0" borderId="1" xfId="2" applyFont="1" applyFill="1" applyBorder="1" applyAlignment="1" applyProtection="1">
      <alignment horizontal="left"/>
    </xf>
    <xf numFmtId="0" fontId="18" fillId="0" borderId="1" xfId="1" applyFont="1" applyFill="1" applyBorder="1" applyAlignment="1">
      <alignment wrapText="1"/>
    </xf>
    <xf numFmtId="3" fontId="19" fillId="0" borderId="1" xfId="1" applyNumberFormat="1" applyFont="1" applyFill="1" applyBorder="1" applyAlignment="1">
      <alignment horizontal="right"/>
    </xf>
    <xf numFmtId="3" fontId="19" fillId="0" borderId="1" xfId="1" applyNumberFormat="1" applyFont="1" applyBorder="1" applyAlignment="1">
      <alignment horizontal="right" wrapText="1"/>
    </xf>
    <xf numFmtId="0" fontId="20" fillId="0" borderId="0" xfId="1" applyFont="1" applyFill="1"/>
    <xf numFmtId="0" fontId="21" fillId="0" borderId="1" xfId="1" applyFont="1" applyBorder="1" applyAlignment="1">
      <alignment horizontal="center"/>
    </xf>
    <xf numFmtId="0" fontId="18" fillId="0" borderId="1" xfId="1" applyFont="1" applyBorder="1" applyAlignment="1">
      <alignment wrapText="1"/>
    </xf>
    <xf numFmtId="3" fontId="19" fillId="0" borderId="1" xfId="1" applyNumberFormat="1" applyFont="1" applyBorder="1" applyAlignment="1">
      <alignment horizontal="right"/>
    </xf>
    <xf numFmtId="0" fontId="20" fillId="0" borderId="0" xfId="1" applyFont="1"/>
    <xf numFmtId="0" fontId="21" fillId="0" borderId="0" xfId="1" applyFont="1" applyBorder="1"/>
    <xf numFmtId="0" fontId="18" fillId="0" borderId="0" xfId="1" applyFont="1" applyBorder="1" applyAlignment="1">
      <alignment wrapText="1"/>
    </xf>
    <xf numFmtId="3" fontId="10" fillId="0" borderId="0" xfId="1" applyNumberFormat="1" applyFont="1" applyBorder="1" applyAlignment="1"/>
    <xf numFmtId="3" fontId="22" fillId="0" borderId="0" xfId="1" applyNumberFormat="1" applyFont="1" applyBorder="1" applyAlignment="1">
      <alignment horizontal="center" wrapText="1"/>
    </xf>
    <xf numFmtId="0" fontId="21" fillId="0" borderId="0" xfId="1" applyFont="1" applyFill="1" applyBorder="1"/>
    <xf numFmtId="0" fontId="23" fillId="0" borderId="0" xfId="1" applyFont="1" applyBorder="1" applyAlignment="1">
      <alignment horizontal="center" wrapText="1"/>
    </xf>
    <xf numFmtId="3" fontId="18" fillId="0" borderId="0" xfId="1" applyNumberFormat="1" applyFont="1" applyBorder="1" applyAlignment="1"/>
    <xf numFmtId="0" fontId="12" fillId="0" borderId="0" xfId="1" applyFont="1"/>
    <xf numFmtId="0" fontId="19" fillId="0" borderId="0" xfId="1" applyFont="1"/>
    <xf numFmtId="49" fontId="6" fillId="0" borderId="0" xfId="1" applyNumberFormat="1" applyFont="1" applyAlignment="1">
      <alignment horizontal="justify" vertical="top" wrapText="1"/>
    </xf>
    <xf numFmtId="0" fontId="6" fillId="0" borderId="0" xfId="1" applyFont="1" applyAlignment="1">
      <alignment horizontal="right" vertical="top" wrapText="1"/>
    </xf>
    <xf numFmtId="0" fontId="25" fillId="0" borderId="0" xfId="3" applyFont="1" applyAlignment="1">
      <alignment horizontal="left"/>
    </xf>
    <xf numFmtId="49" fontId="26" fillId="0" borderId="0" xfId="1" applyNumberFormat="1" applyFont="1" applyAlignment="1">
      <alignment horizontal="justify" vertical="top" wrapText="1"/>
    </xf>
    <xf numFmtId="0" fontId="26" fillId="0" borderId="0" xfId="1" applyFont="1" applyAlignment="1">
      <alignment vertical="top" wrapText="1"/>
    </xf>
    <xf numFmtId="0" fontId="24" fillId="0" borderId="0" xfId="3"/>
    <xf numFmtId="0" fontId="27" fillId="0" borderId="0" xfId="1" applyFont="1" applyAlignment="1">
      <alignment vertical="top" wrapText="1"/>
    </xf>
    <xf numFmtId="49" fontId="28" fillId="0" borderId="0" xfId="1" applyNumberFormat="1" applyFont="1" applyAlignment="1">
      <alignment horizontal="justify" vertical="top" wrapText="1"/>
    </xf>
    <xf numFmtId="0" fontId="6" fillId="0" borderId="0" xfId="1" applyFont="1" applyAlignment="1">
      <alignment vertical="top" wrapText="1"/>
    </xf>
    <xf numFmtId="0" fontId="6" fillId="0" borderId="0" xfId="1" applyFont="1" applyAlignment="1">
      <alignment vertical="top" wrapText="1"/>
    </xf>
    <xf numFmtId="0" fontId="29" fillId="0" borderId="0" xfId="4"/>
    <xf numFmtId="0" fontId="30" fillId="0" borderId="0" xfId="4" applyFont="1"/>
    <xf numFmtId="0" fontId="3" fillId="0" borderId="0" xfId="5"/>
    <xf numFmtId="0" fontId="31" fillId="0" borderId="0" xfId="4" applyFont="1" applyAlignment="1">
      <alignment horizontal="center" vertical="center"/>
    </xf>
    <xf numFmtId="0" fontId="32" fillId="0" borderId="1" xfId="4" applyFont="1" applyBorder="1" applyAlignment="1">
      <alignment horizontal="center" vertical="center" wrapText="1"/>
    </xf>
    <xf numFmtId="0" fontId="31" fillId="0" borderId="1" xfId="4" quotePrefix="1" applyFont="1" applyBorder="1" applyAlignment="1">
      <alignment horizontal="center" vertical="center" wrapText="1"/>
    </xf>
    <xf numFmtId="0" fontId="31" fillId="0" borderId="1" xfId="4" applyFont="1" applyBorder="1" applyAlignment="1">
      <alignment horizontal="center" vertical="center" wrapText="1"/>
    </xf>
    <xf numFmtId="0" fontId="32" fillId="0" borderId="5" xfId="4" quotePrefix="1" applyFont="1" applyBorder="1" applyAlignment="1">
      <alignment horizontal="center" vertical="center" wrapText="1"/>
    </xf>
    <xf numFmtId="0" fontId="32" fillId="0" borderId="5" xfId="4" applyFont="1" applyBorder="1" applyAlignment="1">
      <alignment horizontal="center" vertical="center" wrapText="1"/>
    </xf>
    <xf numFmtId="0" fontId="32" fillId="0" borderId="6" xfId="4" quotePrefix="1" applyFont="1" applyBorder="1" applyAlignment="1">
      <alignment horizontal="center" vertical="center" wrapText="1"/>
    </xf>
    <xf numFmtId="0" fontId="32" fillId="0" borderId="6" xfId="4" applyFont="1" applyBorder="1" applyAlignment="1">
      <alignment horizontal="center" vertical="center" wrapText="1"/>
    </xf>
    <xf numFmtId="0" fontId="32" fillId="0" borderId="10" xfId="4" quotePrefix="1" applyFont="1" applyBorder="1" applyAlignment="1">
      <alignment horizontal="center" vertical="center" wrapText="1"/>
    </xf>
    <xf numFmtId="0" fontId="32" fillId="0" borderId="10" xfId="4" applyFont="1" applyBorder="1" applyAlignment="1">
      <alignment horizontal="center" vertical="center" wrapText="1"/>
    </xf>
    <xf numFmtId="0" fontId="32" fillId="0" borderId="1" xfId="4" applyFont="1" applyBorder="1" applyAlignment="1">
      <alignment vertical="center" wrapText="1"/>
    </xf>
    <xf numFmtId="0" fontId="19" fillId="0" borderId="0" xfId="0" applyNumberFormat="1" applyFont="1" applyFill="1" applyAlignment="1" applyProtection="1"/>
    <xf numFmtId="0" fontId="19" fillId="0" borderId="0" xfId="0" applyNumberFormat="1" applyFont="1" applyFill="1" applyAlignment="1" applyProtection="1">
      <alignment horizontal="left" vertical="top"/>
    </xf>
    <xf numFmtId="0" fontId="19" fillId="0" borderId="0" xfId="0" applyNumberFormat="1" applyFont="1" applyFill="1" applyAlignment="1" applyProtection="1">
      <alignment horizontal="left" vertical="top"/>
    </xf>
    <xf numFmtId="0" fontId="33" fillId="0" borderId="0" xfId="0" applyNumberFormat="1" applyFont="1" applyFill="1" applyAlignment="1" applyProtection="1">
      <alignment vertical="center" wrapText="1"/>
    </xf>
    <xf numFmtId="0" fontId="19" fillId="0" borderId="0" xfId="0" applyFont="1" applyFill="1" applyBorder="1" applyAlignment="1"/>
    <xf numFmtId="0" fontId="19" fillId="0" borderId="0" xfId="0" applyFont="1" applyFill="1" applyBorder="1"/>
    <xf numFmtId="0" fontId="19" fillId="0" borderId="0" xfId="0" applyFont="1" applyFill="1"/>
    <xf numFmtId="0" fontId="33" fillId="0" borderId="0" xfId="0" applyNumberFormat="1" applyFont="1" applyFill="1" applyAlignment="1" applyProtection="1">
      <alignment horizontal="left" vertical="center" wrapText="1"/>
    </xf>
    <xf numFmtId="0" fontId="12" fillId="0" borderId="0" xfId="0" applyNumberFormat="1" applyFont="1" applyFill="1" applyAlignment="1" applyProtection="1"/>
    <xf numFmtId="0" fontId="19" fillId="0" borderId="0" xfId="0" applyNumberFormat="1" applyFont="1" applyFill="1" applyAlignment="1" applyProtection="1">
      <alignment horizontal="left" vertical="center" wrapText="1"/>
    </xf>
    <xf numFmtId="0" fontId="12" fillId="0" borderId="0" xfId="0" applyFont="1" applyFill="1" applyBorder="1"/>
    <xf numFmtId="0" fontId="12" fillId="0" borderId="0" xfId="0" applyFont="1" applyFill="1"/>
    <xf numFmtId="0" fontId="34" fillId="0" borderId="0" xfId="0" applyNumberFormat="1" applyFont="1" applyFill="1" applyBorder="1" applyAlignment="1" applyProtection="1">
      <alignment horizontal="center" vertical="top" wrapText="1"/>
    </xf>
    <xf numFmtId="0" fontId="35" fillId="0" borderId="0" xfId="0" applyNumberFormat="1" applyFont="1" applyFill="1" applyBorder="1" applyAlignment="1" applyProtection="1">
      <alignment horizontal="center" vertical="top" wrapText="1"/>
    </xf>
    <xf numFmtId="0" fontId="35" fillId="0" borderId="11" xfId="0" applyNumberFormat="1" applyFont="1" applyFill="1" applyBorder="1" applyAlignment="1" applyProtection="1">
      <alignment horizontal="center"/>
    </xf>
    <xf numFmtId="0" fontId="12" fillId="0" borderId="11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35" fillId="0" borderId="0" xfId="0" applyNumberFormat="1" applyFont="1" applyFill="1" applyBorder="1" applyAlignment="1" applyProtection="1">
      <alignment horizontal="center" vertical="top"/>
    </xf>
    <xf numFmtId="0" fontId="17" fillId="0" borderId="11" xfId="0" applyNumberFormat="1" applyFont="1" applyFill="1" applyBorder="1" applyAlignment="1" applyProtection="1">
      <alignment horizontal="right" vertical="center"/>
    </xf>
    <xf numFmtId="0" fontId="36" fillId="0" borderId="11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/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35" fillId="0" borderId="0" xfId="0" applyNumberFormat="1" applyFont="1" applyFill="1" applyAlignment="1" applyProtection="1">
      <alignment vertical="center"/>
    </xf>
    <xf numFmtId="0" fontId="38" fillId="0" borderId="1" xfId="0" quotePrefix="1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2" fontId="38" fillId="0" borderId="2" xfId="0" applyNumberFormat="1" applyFont="1" applyBorder="1" applyAlignment="1">
      <alignment horizontal="left" vertical="center" wrapText="1"/>
    </xf>
    <xf numFmtId="2" fontId="38" fillId="0" borderId="1" xfId="0" applyNumberFormat="1" applyFont="1" applyFill="1" applyBorder="1" applyAlignment="1">
      <alignment vertical="top" wrapText="1"/>
    </xf>
    <xf numFmtId="164" fontId="38" fillId="0" borderId="4" xfId="6" applyNumberFormat="1" applyFont="1" applyBorder="1" applyAlignment="1">
      <alignment vertical="top"/>
    </xf>
    <xf numFmtId="4" fontId="38" fillId="0" borderId="1" xfId="6" applyNumberFormat="1" applyFont="1" applyBorder="1" applyAlignment="1">
      <alignment horizontal="center" vertical="center"/>
    </xf>
    <xf numFmtId="3" fontId="38" fillId="0" borderId="1" xfId="6" applyNumberFormat="1" applyFont="1" applyBorder="1" applyAlignment="1">
      <alignment horizontal="center" vertical="center"/>
    </xf>
    <xf numFmtId="0" fontId="35" fillId="0" borderId="0" xfId="0" applyFont="1" applyFill="1" applyBorder="1" applyAlignment="1">
      <alignment vertical="center"/>
    </xf>
    <xf numFmtId="0" fontId="35" fillId="0" borderId="0" xfId="0" applyFont="1" applyFill="1" applyAlignment="1">
      <alignment vertical="center"/>
    </xf>
    <xf numFmtId="0" fontId="40" fillId="0" borderId="0" xfId="0" applyNumberFormat="1" applyFont="1" applyFill="1" applyAlignment="1" applyProtection="1"/>
    <xf numFmtId="0" fontId="40" fillId="0" borderId="0" xfId="0" applyFont="1" applyFill="1" applyBorder="1" applyAlignment="1">
      <alignment vertical="center"/>
    </xf>
    <xf numFmtId="0" fontId="40" fillId="0" borderId="0" xfId="0" applyFont="1" applyFill="1" applyAlignment="1">
      <alignment vertical="center"/>
    </xf>
    <xf numFmtId="0" fontId="40" fillId="3" borderId="1" xfId="0" applyFont="1" applyFill="1" applyBorder="1" applyAlignment="1">
      <alignment vertical="top" wrapText="1"/>
    </xf>
    <xf numFmtId="4" fontId="41" fillId="0" borderId="1" xfId="6" applyNumberFormat="1" applyFont="1" applyBorder="1" applyAlignment="1">
      <alignment horizontal="center" vertical="center" wrapText="1"/>
    </xf>
    <xf numFmtId="0" fontId="40" fillId="0" borderId="1" xfId="0" applyNumberFormat="1" applyFont="1" applyBorder="1" applyAlignment="1">
      <alignment horizontal="justify"/>
    </xf>
    <xf numFmtId="0" fontId="38" fillId="0" borderId="1" xfId="0" quotePrefix="1" applyFont="1" applyBorder="1" applyAlignment="1">
      <alignment horizontal="center" vertical="center" wrapText="1"/>
    </xf>
    <xf numFmtId="2" fontId="38" fillId="0" borderId="2" xfId="0" quotePrefix="1" applyNumberFormat="1" applyFont="1" applyBorder="1" applyAlignment="1">
      <alignment horizontal="left" vertical="center" wrapText="1"/>
    </xf>
    <xf numFmtId="0" fontId="38" fillId="0" borderId="1" xfId="0" applyFont="1" applyBorder="1" applyAlignment="1">
      <alignment vertical="top" wrapText="1"/>
    </xf>
    <xf numFmtId="3" fontId="38" fillId="0" borderId="1" xfId="0" applyNumberFormat="1" applyFont="1" applyFill="1" applyBorder="1" applyAlignment="1">
      <alignment vertical="center" wrapText="1"/>
    </xf>
    <xf numFmtId="2" fontId="38" fillId="0" borderId="0" xfId="0" applyNumberFormat="1" applyFont="1" applyBorder="1" applyAlignment="1">
      <alignment vertical="center" wrapText="1"/>
    </xf>
    <xf numFmtId="0" fontId="33" fillId="0" borderId="0" xfId="0" applyFont="1" applyBorder="1" applyAlignment="1">
      <alignment horizontal="left" vertical="center" wrapText="1"/>
    </xf>
    <xf numFmtId="0" fontId="38" fillId="0" borderId="0" xfId="0" quotePrefix="1" applyFont="1" applyBorder="1" applyAlignment="1">
      <alignment horizontal="center" vertical="center" wrapText="1"/>
    </xf>
    <xf numFmtId="2" fontId="38" fillId="0" borderId="0" xfId="0" quotePrefix="1" applyNumberFormat="1" applyFont="1" applyBorder="1" applyAlignment="1">
      <alignment horizontal="center" vertical="center" wrapText="1"/>
    </xf>
    <xf numFmtId="0" fontId="41" fillId="0" borderId="0" xfId="0" applyFont="1" applyFill="1" applyAlignment="1">
      <alignment vertical="center"/>
    </xf>
    <xf numFmtId="0" fontId="40" fillId="0" borderId="1" xfId="0" applyFont="1" applyBorder="1" applyAlignment="1">
      <alignment vertical="top" wrapText="1"/>
    </xf>
    <xf numFmtId="0" fontId="40" fillId="0" borderId="4" xfId="0" applyNumberFormat="1" applyFont="1" applyFill="1" applyBorder="1" applyAlignment="1" applyProtection="1">
      <alignment vertical="top" wrapText="1"/>
    </xf>
    <xf numFmtId="4" fontId="41" fillId="0" borderId="1" xfId="0" applyNumberFormat="1" applyFont="1" applyBorder="1" applyAlignment="1">
      <alignment horizontal="center" vertical="center" wrapText="1"/>
    </xf>
    <xf numFmtId="49" fontId="38" fillId="0" borderId="1" xfId="0" quotePrefix="1" applyNumberFormat="1" applyFont="1" applyBorder="1" applyAlignment="1">
      <alignment horizontal="left" vertical="center" wrapText="1"/>
    </xf>
    <xf numFmtId="49" fontId="38" fillId="0" borderId="2" xfId="0" applyNumberFormat="1" applyFont="1" applyBorder="1" applyAlignment="1">
      <alignment horizontal="left" vertical="center" wrapText="1"/>
    </xf>
    <xf numFmtId="49" fontId="38" fillId="0" borderId="1" xfId="0" applyNumberFormat="1" applyFont="1" applyFill="1" applyBorder="1" applyAlignment="1">
      <alignment vertical="top" wrapText="1"/>
    </xf>
    <xf numFmtId="0" fontId="35" fillId="0" borderId="1" xfId="0" applyFont="1" applyBorder="1" applyAlignment="1">
      <alignment vertical="top" wrapText="1"/>
    </xf>
    <xf numFmtId="3" fontId="38" fillId="0" borderId="1" xfId="0" applyNumberFormat="1" applyFont="1" applyBorder="1" applyAlignment="1">
      <alignment vertical="center" wrapText="1"/>
    </xf>
    <xf numFmtId="2" fontId="9" fillId="3" borderId="2" xfId="0" quotePrefix="1" applyNumberFormat="1" applyFont="1" applyFill="1" applyBorder="1" applyAlignment="1">
      <alignment horizontal="left" vertical="center" wrapText="1"/>
    </xf>
    <xf numFmtId="0" fontId="38" fillId="3" borderId="1" xfId="0" applyFont="1" applyFill="1" applyBorder="1" applyAlignment="1">
      <alignment vertical="top" wrapText="1"/>
    </xf>
    <xf numFmtId="0" fontId="35" fillId="0" borderId="1" xfId="0" applyFont="1" applyBorder="1" applyAlignment="1">
      <alignment horizontal="center" vertical="center" wrapText="1"/>
    </xf>
    <xf numFmtId="49" fontId="35" fillId="0" borderId="2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/>
    </xf>
    <xf numFmtId="4" fontId="38" fillId="0" borderId="1" xfId="0" applyNumberFormat="1" applyFont="1" applyBorder="1" applyAlignment="1">
      <alignment horizontal="center" vertical="justify"/>
    </xf>
    <xf numFmtId="3" fontId="38" fillId="0" borderId="1" xfId="0" applyNumberFormat="1" applyFont="1" applyBorder="1" applyAlignment="1">
      <alignment horizontal="center" vertical="justify"/>
    </xf>
    <xf numFmtId="0" fontId="40" fillId="0" borderId="0" xfId="0" applyFont="1" applyFill="1" applyBorder="1"/>
    <xf numFmtId="0" fontId="40" fillId="0" borderId="0" xfId="0" applyFont="1" applyFill="1"/>
    <xf numFmtId="0" fontId="40" fillId="0" borderId="0" xfId="0" applyFont="1" applyAlignment="1">
      <alignment horizontal="justify"/>
    </xf>
    <xf numFmtId="0" fontId="35" fillId="0" borderId="0" xfId="0" applyFont="1"/>
    <xf numFmtId="0" fontId="42" fillId="0" borderId="0" xfId="0" applyFont="1" applyAlignment="1">
      <alignment horizontal="left"/>
    </xf>
    <xf numFmtId="0" fontId="43" fillId="0" borderId="0" xfId="0" applyFont="1"/>
    <xf numFmtId="4" fontId="12" fillId="0" borderId="0" xfId="0" applyNumberFormat="1" applyFont="1" applyFill="1" applyAlignment="1" applyProtection="1"/>
    <xf numFmtId="0" fontId="40" fillId="0" borderId="0" xfId="0" applyNumberFormat="1" applyFont="1" applyFill="1" applyAlignment="1" applyProtection="1">
      <alignment horizontal="right"/>
    </xf>
  </cellXfs>
  <cellStyles count="7">
    <cellStyle name="Гиперссылка" xfId="2" builtinId="8"/>
    <cellStyle name="Звичайний_Додаток _ 3 зм_ни 4575_Додаток_7__2018 рішення про бюджет" xfId="6"/>
    <cellStyle name="Обычный" xfId="0" builtinId="0"/>
    <cellStyle name="Обычный 2" xfId="3"/>
    <cellStyle name="Обычный 2 2" xfId="5"/>
    <cellStyle name="Обычный 3" xfId="4"/>
    <cellStyle name="Обычный_РІШ СЕС 201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3"/>
  <sheetViews>
    <sheetView workbookViewId="0">
      <selection activeCell="B27" sqref="B27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A1" t="s">
        <v>0</v>
      </c>
      <c r="D1" t="s">
        <v>1</v>
      </c>
    </row>
    <row r="2" spans="1:6" x14ac:dyDescent="0.2">
      <c r="D2" t="s">
        <v>69</v>
      </c>
    </row>
    <row r="3" spans="1:6" x14ac:dyDescent="0.2">
      <c r="D3" t="s">
        <v>70</v>
      </c>
    </row>
    <row r="4" spans="1:6" x14ac:dyDescent="0.2">
      <c r="D4" t="s">
        <v>71</v>
      </c>
    </row>
    <row r="6" spans="1:6" ht="25.5" customHeight="1" x14ac:dyDescent="0.2">
      <c r="A6" s="16" t="s">
        <v>72</v>
      </c>
      <c r="B6" s="17"/>
      <c r="C6" s="17"/>
      <c r="D6" s="17"/>
      <c r="E6" s="17"/>
      <c r="F6" s="17"/>
    </row>
    <row r="7" spans="1:6" x14ac:dyDescent="0.2">
      <c r="F7" s="1" t="s">
        <v>2</v>
      </c>
    </row>
    <row r="8" spans="1:6" x14ac:dyDescent="0.2">
      <c r="A8" s="18" t="s">
        <v>3</v>
      </c>
      <c r="B8" s="18" t="s">
        <v>4</v>
      </c>
      <c r="C8" s="19" t="s">
        <v>5</v>
      </c>
      <c r="D8" s="18" t="s">
        <v>6</v>
      </c>
      <c r="E8" s="18" t="s">
        <v>7</v>
      </c>
      <c r="F8" s="18"/>
    </row>
    <row r="9" spans="1:6" x14ac:dyDescent="0.2">
      <c r="A9" s="18"/>
      <c r="B9" s="18"/>
      <c r="C9" s="18"/>
      <c r="D9" s="18"/>
      <c r="E9" s="18" t="s">
        <v>8</v>
      </c>
      <c r="F9" s="20" t="s">
        <v>9</v>
      </c>
    </row>
    <row r="10" spans="1:6" x14ac:dyDescent="0.2">
      <c r="A10" s="18"/>
      <c r="B10" s="18"/>
      <c r="C10" s="18"/>
      <c r="D10" s="18"/>
      <c r="E10" s="18"/>
      <c r="F10" s="18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2">
      <c r="A12" s="5">
        <v>10000000</v>
      </c>
      <c r="B12" s="6" t="s">
        <v>10</v>
      </c>
      <c r="C12" s="7">
        <f t="shared" ref="C12:C43" si="0">D12+E12</f>
        <v>17424500</v>
      </c>
      <c r="D12" s="8">
        <v>17402000</v>
      </c>
      <c r="E12" s="8">
        <v>22500</v>
      </c>
      <c r="F12" s="8">
        <v>0</v>
      </c>
    </row>
    <row r="13" spans="1:6" ht="25.5" x14ac:dyDescent="0.2">
      <c r="A13" s="5">
        <v>11000000</v>
      </c>
      <c r="B13" s="6" t="s">
        <v>11</v>
      </c>
      <c r="C13" s="7">
        <f t="shared" si="0"/>
        <v>36000</v>
      </c>
      <c r="D13" s="8">
        <v>36000</v>
      </c>
      <c r="E13" s="8">
        <v>0</v>
      </c>
      <c r="F13" s="8">
        <v>0</v>
      </c>
    </row>
    <row r="14" spans="1:6" x14ac:dyDescent="0.2">
      <c r="A14" s="5">
        <v>11020000</v>
      </c>
      <c r="B14" s="6" t="s">
        <v>12</v>
      </c>
      <c r="C14" s="7">
        <f t="shared" si="0"/>
        <v>36000</v>
      </c>
      <c r="D14" s="8">
        <v>36000</v>
      </c>
      <c r="E14" s="8">
        <v>0</v>
      </c>
      <c r="F14" s="8">
        <v>0</v>
      </c>
    </row>
    <row r="15" spans="1:6" ht="25.5" x14ac:dyDescent="0.2">
      <c r="A15" s="9">
        <v>11020200</v>
      </c>
      <c r="B15" s="10" t="s">
        <v>13</v>
      </c>
      <c r="C15" s="11">
        <f t="shared" si="0"/>
        <v>36000</v>
      </c>
      <c r="D15" s="12">
        <v>36000</v>
      </c>
      <c r="E15" s="12">
        <v>0</v>
      </c>
      <c r="F15" s="12">
        <v>0</v>
      </c>
    </row>
    <row r="16" spans="1:6" ht="25.5" x14ac:dyDescent="0.2">
      <c r="A16" s="5">
        <v>13000000</v>
      </c>
      <c r="B16" s="6" t="s">
        <v>14</v>
      </c>
      <c r="C16" s="7">
        <f t="shared" si="0"/>
        <v>20500</v>
      </c>
      <c r="D16" s="8">
        <v>20500</v>
      </c>
      <c r="E16" s="8">
        <v>0</v>
      </c>
      <c r="F16" s="8">
        <v>0</v>
      </c>
    </row>
    <row r="17" spans="1:6" x14ac:dyDescent="0.2">
      <c r="A17" s="5">
        <v>13020000</v>
      </c>
      <c r="B17" s="6" t="s">
        <v>15</v>
      </c>
      <c r="C17" s="7">
        <f t="shared" si="0"/>
        <v>20500</v>
      </c>
      <c r="D17" s="8">
        <v>20500</v>
      </c>
      <c r="E17" s="8">
        <v>0</v>
      </c>
      <c r="F17" s="8">
        <v>0</v>
      </c>
    </row>
    <row r="18" spans="1:6" ht="25.5" x14ac:dyDescent="0.2">
      <c r="A18" s="9">
        <v>13020200</v>
      </c>
      <c r="B18" s="10" t="s">
        <v>16</v>
      </c>
      <c r="C18" s="11">
        <f t="shared" si="0"/>
        <v>20500</v>
      </c>
      <c r="D18" s="12">
        <v>20500</v>
      </c>
      <c r="E18" s="12">
        <v>0</v>
      </c>
      <c r="F18" s="12">
        <v>0</v>
      </c>
    </row>
    <row r="19" spans="1:6" x14ac:dyDescent="0.2">
      <c r="A19" s="5">
        <v>14000000</v>
      </c>
      <c r="B19" s="6" t="s">
        <v>17</v>
      </c>
      <c r="C19" s="7">
        <f t="shared" si="0"/>
        <v>6355000</v>
      </c>
      <c r="D19" s="8">
        <v>6355000</v>
      </c>
      <c r="E19" s="8">
        <v>0</v>
      </c>
      <c r="F19" s="8">
        <v>0</v>
      </c>
    </row>
    <row r="20" spans="1:6" ht="25.5" x14ac:dyDescent="0.2">
      <c r="A20" s="5">
        <v>14020000</v>
      </c>
      <c r="B20" s="6" t="s">
        <v>18</v>
      </c>
      <c r="C20" s="7">
        <f t="shared" si="0"/>
        <v>1170000</v>
      </c>
      <c r="D20" s="8">
        <v>1170000</v>
      </c>
      <c r="E20" s="8">
        <v>0</v>
      </c>
      <c r="F20" s="8">
        <v>0</v>
      </c>
    </row>
    <row r="21" spans="1:6" x14ac:dyDescent="0.2">
      <c r="A21" s="9">
        <v>14021900</v>
      </c>
      <c r="B21" s="10" t="s">
        <v>19</v>
      </c>
      <c r="C21" s="11">
        <f t="shared" si="0"/>
        <v>1170000</v>
      </c>
      <c r="D21" s="12">
        <v>1170000</v>
      </c>
      <c r="E21" s="12">
        <v>0</v>
      </c>
      <c r="F21" s="12">
        <v>0</v>
      </c>
    </row>
    <row r="22" spans="1:6" ht="38.25" x14ac:dyDescent="0.2">
      <c r="A22" s="5">
        <v>14030000</v>
      </c>
      <c r="B22" s="6" t="s">
        <v>20</v>
      </c>
      <c r="C22" s="7">
        <f t="shared" si="0"/>
        <v>4585000</v>
      </c>
      <c r="D22" s="8">
        <v>4585000</v>
      </c>
      <c r="E22" s="8">
        <v>0</v>
      </c>
      <c r="F22" s="8">
        <v>0</v>
      </c>
    </row>
    <row r="23" spans="1:6" x14ac:dyDescent="0.2">
      <c r="A23" s="9">
        <v>14031900</v>
      </c>
      <c r="B23" s="10" t="s">
        <v>19</v>
      </c>
      <c r="C23" s="11">
        <f t="shared" si="0"/>
        <v>4585000</v>
      </c>
      <c r="D23" s="12">
        <v>4585000</v>
      </c>
      <c r="E23" s="12">
        <v>0</v>
      </c>
      <c r="F23" s="12">
        <v>0</v>
      </c>
    </row>
    <row r="24" spans="1:6" ht="38.25" x14ac:dyDescent="0.2">
      <c r="A24" s="9">
        <v>14040000</v>
      </c>
      <c r="B24" s="10" t="s">
        <v>21</v>
      </c>
      <c r="C24" s="11">
        <f t="shared" si="0"/>
        <v>600000</v>
      </c>
      <c r="D24" s="12">
        <v>600000</v>
      </c>
      <c r="E24" s="12">
        <v>0</v>
      </c>
      <c r="F24" s="12">
        <v>0</v>
      </c>
    </row>
    <row r="25" spans="1:6" x14ac:dyDescent="0.2">
      <c r="A25" s="5">
        <v>18000000</v>
      </c>
      <c r="B25" s="6" t="s">
        <v>22</v>
      </c>
      <c r="C25" s="7">
        <f t="shared" si="0"/>
        <v>10990500</v>
      </c>
      <c r="D25" s="8">
        <v>10990500</v>
      </c>
      <c r="E25" s="8">
        <v>0</v>
      </c>
      <c r="F25" s="8">
        <v>0</v>
      </c>
    </row>
    <row r="26" spans="1:6" x14ac:dyDescent="0.2">
      <c r="A26" s="5">
        <v>18010000</v>
      </c>
      <c r="B26" s="6" t="s">
        <v>23</v>
      </c>
      <c r="C26" s="7">
        <f t="shared" si="0"/>
        <v>5237000</v>
      </c>
      <c r="D26" s="8">
        <v>5237000</v>
      </c>
      <c r="E26" s="8">
        <v>0</v>
      </c>
      <c r="F26" s="8">
        <v>0</v>
      </c>
    </row>
    <row r="27" spans="1:6" ht="51" x14ac:dyDescent="0.2">
      <c r="A27" s="9">
        <v>18010100</v>
      </c>
      <c r="B27" s="10" t="s">
        <v>24</v>
      </c>
      <c r="C27" s="11">
        <f t="shared" si="0"/>
        <v>9000</v>
      </c>
      <c r="D27" s="12">
        <v>9000</v>
      </c>
      <c r="E27" s="12">
        <v>0</v>
      </c>
      <c r="F27" s="12">
        <v>0</v>
      </c>
    </row>
    <row r="28" spans="1:6" ht="51" x14ac:dyDescent="0.2">
      <c r="A28" s="9">
        <v>18010200</v>
      </c>
      <c r="B28" s="10" t="s">
        <v>25</v>
      </c>
      <c r="C28" s="11">
        <f t="shared" si="0"/>
        <v>36000</v>
      </c>
      <c r="D28" s="12">
        <v>36000</v>
      </c>
      <c r="E28" s="12">
        <v>0</v>
      </c>
      <c r="F28" s="12">
        <v>0</v>
      </c>
    </row>
    <row r="29" spans="1:6" ht="51" x14ac:dyDescent="0.2">
      <c r="A29" s="9">
        <v>18010300</v>
      </c>
      <c r="B29" s="10" t="s">
        <v>26</v>
      </c>
      <c r="C29" s="11">
        <f t="shared" si="0"/>
        <v>60000</v>
      </c>
      <c r="D29" s="12">
        <v>60000</v>
      </c>
      <c r="E29" s="12">
        <v>0</v>
      </c>
      <c r="F29" s="12">
        <v>0</v>
      </c>
    </row>
    <row r="30" spans="1:6" ht="51" x14ac:dyDescent="0.2">
      <c r="A30" s="9">
        <v>18010400</v>
      </c>
      <c r="B30" s="10" t="s">
        <v>27</v>
      </c>
      <c r="C30" s="11">
        <f t="shared" si="0"/>
        <v>195000</v>
      </c>
      <c r="D30" s="12">
        <v>195000</v>
      </c>
      <c r="E30" s="12">
        <v>0</v>
      </c>
      <c r="F30" s="12">
        <v>0</v>
      </c>
    </row>
    <row r="31" spans="1:6" x14ac:dyDescent="0.2">
      <c r="A31" s="9">
        <v>18010500</v>
      </c>
      <c r="B31" s="10" t="s">
        <v>28</v>
      </c>
      <c r="C31" s="11">
        <f t="shared" si="0"/>
        <v>2164400</v>
      </c>
      <c r="D31" s="12">
        <v>2164400</v>
      </c>
      <c r="E31" s="12">
        <v>0</v>
      </c>
      <c r="F31" s="12">
        <v>0</v>
      </c>
    </row>
    <row r="32" spans="1:6" x14ac:dyDescent="0.2">
      <c r="A32" s="9">
        <v>18010600</v>
      </c>
      <c r="B32" s="10" t="s">
        <v>29</v>
      </c>
      <c r="C32" s="11">
        <f t="shared" si="0"/>
        <v>1089200</v>
      </c>
      <c r="D32" s="12">
        <v>1089200</v>
      </c>
      <c r="E32" s="12">
        <v>0</v>
      </c>
      <c r="F32" s="12">
        <v>0</v>
      </c>
    </row>
    <row r="33" spans="1:6" x14ac:dyDescent="0.2">
      <c r="A33" s="9">
        <v>18010700</v>
      </c>
      <c r="B33" s="10" t="s">
        <v>30</v>
      </c>
      <c r="C33" s="11">
        <f t="shared" si="0"/>
        <v>1250000</v>
      </c>
      <c r="D33" s="12">
        <v>1250000</v>
      </c>
      <c r="E33" s="12">
        <v>0</v>
      </c>
      <c r="F33" s="12">
        <v>0</v>
      </c>
    </row>
    <row r="34" spans="1:6" x14ac:dyDescent="0.2">
      <c r="A34" s="9">
        <v>18010900</v>
      </c>
      <c r="B34" s="10" t="s">
        <v>31</v>
      </c>
      <c r="C34" s="11">
        <f t="shared" si="0"/>
        <v>322400</v>
      </c>
      <c r="D34" s="12">
        <v>322400</v>
      </c>
      <c r="E34" s="12">
        <v>0</v>
      </c>
      <c r="F34" s="12">
        <v>0</v>
      </c>
    </row>
    <row r="35" spans="1:6" x14ac:dyDescent="0.2">
      <c r="A35" s="9">
        <v>18011000</v>
      </c>
      <c r="B35" s="10" t="s">
        <v>32</v>
      </c>
      <c r="C35" s="11">
        <f t="shared" si="0"/>
        <v>95000</v>
      </c>
      <c r="D35" s="12">
        <v>95000</v>
      </c>
      <c r="E35" s="12">
        <v>0</v>
      </c>
      <c r="F35" s="12">
        <v>0</v>
      </c>
    </row>
    <row r="36" spans="1:6" x14ac:dyDescent="0.2">
      <c r="A36" s="9">
        <v>18011100</v>
      </c>
      <c r="B36" s="10" t="s">
        <v>33</v>
      </c>
      <c r="C36" s="11">
        <f t="shared" si="0"/>
        <v>16000</v>
      </c>
      <c r="D36" s="12">
        <v>16000</v>
      </c>
      <c r="E36" s="12">
        <v>0</v>
      </c>
      <c r="F36" s="12">
        <v>0</v>
      </c>
    </row>
    <row r="37" spans="1:6" x14ac:dyDescent="0.2">
      <c r="A37" s="5">
        <v>18030000</v>
      </c>
      <c r="B37" s="6" t="s">
        <v>34</v>
      </c>
      <c r="C37" s="7">
        <f t="shared" si="0"/>
        <v>1300</v>
      </c>
      <c r="D37" s="8">
        <v>1300</v>
      </c>
      <c r="E37" s="8">
        <v>0</v>
      </c>
      <c r="F37" s="8">
        <v>0</v>
      </c>
    </row>
    <row r="38" spans="1:6" ht="25.5" x14ac:dyDescent="0.2">
      <c r="A38" s="9">
        <v>18030200</v>
      </c>
      <c r="B38" s="10" t="s">
        <v>35</v>
      </c>
      <c r="C38" s="11">
        <f t="shared" si="0"/>
        <v>1300</v>
      </c>
      <c r="D38" s="12">
        <v>1300</v>
      </c>
      <c r="E38" s="12">
        <v>0</v>
      </c>
      <c r="F38" s="12">
        <v>0</v>
      </c>
    </row>
    <row r="39" spans="1:6" x14ac:dyDescent="0.2">
      <c r="A39" s="5">
        <v>18050000</v>
      </c>
      <c r="B39" s="6" t="s">
        <v>36</v>
      </c>
      <c r="C39" s="7">
        <f t="shared" si="0"/>
        <v>5752200</v>
      </c>
      <c r="D39" s="8">
        <v>5752200</v>
      </c>
      <c r="E39" s="8">
        <v>0</v>
      </c>
      <c r="F39" s="8">
        <v>0</v>
      </c>
    </row>
    <row r="40" spans="1:6" x14ac:dyDescent="0.2">
      <c r="A40" s="9">
        <v>18050300</v>
      </c>
      <c r="B40" s="10" t="s">
        <v>37</v>
      </c>
      <c r="C40" s="11">
        <f t="shared" si="0"/>
        <v>395000</v>
      </c>
      <c r="D40" s="12">
        <v>395000</v>
      </c>
      <c r="E40" s="12">
        <v>0</v>
      </c>
      <c r="F40" s="12">
        <v>0</v>
      </c>
    </row>
    <row r="41" spans="1:6" x14ac:dyDescent="0.2">
      <c r="A41" s="9">
        <v>18050400</v>
      </c>
      <c r="B41" s="10" t="s">
        <v>38</v>
      </c>
      <c r="C41" s="11">
        <f t="shared" si="0"/>
        <v>3614700</v>
      </c>
      <c r="D41" s="12">
        <v>3614700</v>
      </c>
      <c r="E41" s="12">
        <v>0</v>
      </c>
      <c r="F41" s="12">
        <v>0</v>
      </c>
    </row>
    <row r="42" spans="1:6" ht="63.75" x14ac:dyDescent="0.2">
      <c r="A42" s="9">
        <v>18050500</v>
      </c>
      <c r="B42" s="10" t="s">
        <v>39</v>
      </c>
      <c r="C42" s="11">
        <f t="shared" si="0"/>
        <v>1742500</v>
      </c>
      <c r="D42" s="12">
        <v>1742500</v>
      </c>
      <c r="E42" s="12">
        <v>0</v>
      </c>
      <c r="F42" s="12">
        <v>0</v>
      </c>
    </row>
    <row r="43" spans="1:6" x14ac:dyDescent="0.2">
      <c r="A43" s="5">
        <v>19000000</v>
      </c>
      <c r="B43" s="6" t="s">
        <v>40</v>
      </c>
      <c r="C43" s="7">
        <f t="shared" si="0"/>
        <v>22500</v>
      </c>
      <c r="D43" s="8">
        <v>0</v>
      </c>
      <c r="E43" s="8">
        <v>22500</v>
      </c>
      <c r="F43" s="8">
        <v>0</v>
      </c>
    </row>
    <row r="44" spans="1:6" x14ac:dyDescent="0.2">
      <c r="A44" s="5">
        <v>19010000</v>
      </c>
      <c r="B44" s="6" t="s">
        <v>41</v>
      </c>
      <c r="C44" s="7">
        <f t="shared" ref="C44:C75" si="1">D44+E44</f>
        <v>22500</v>
      </c>
      <c r="D44" s="8">
        <v>0</v>
      </c>
      <c r="E44" s="8">
        <v>22500</v>
      </c>
      <c r="F44" s="8">
        <v>0</v>
      </c>
    </row>
    <row r="45" spans="1:6" ht="63.75" x14ac:dyDescent="0.2">
      <c r="A45" s="9">
        <v>19010100</v>
      </c>
      <c r="B45" s="10" t="s">
        <v>42</v>
      </c>
      <c r="C45" s="11">
        <f t="shared" si="1"/>
        <v>4200</v>
      </c>
      <c r="D45" s="12">
        <v>0</v>
      </c>
      <c r="E45" s="12">
        <v>4200</v>
      </c>
      <c r="F45" s="12">
        <v>0</v>
      </c>
    </row>
    <row r="46" spans="1:6" ht="51" x14ac:dyDescent="0.2">
      <c r="A46" s="9">
        <v>19010300</v>
      </c>
      <c r="B46" s="10" t="s">
        <v>43</v>
      </c>
      <c r="C46" s="11">
        <f t="shared" si="1"/>
        <v>18300</v>
      </c>
      <c r="D46" s="12">
        <v>0</v>
      </c>
      <c r="E46" s="12">
        <v>18300</v>
      </c>
      <c r="F46" s="12">
        <v>0</v>
      </c>
    </row>
    <row r="47" spans="1:6" x14ac:dyDescent="0.2">
      <c r="A47" s="5">
        <v>20000000</v>
      </c>
      <c r="B47" s="6" t="s">
        <v>44</v>
      </c>
      <c r="C47" s="7">
        <f t="shared" si="1"/>
        <v>2033498</v>
      </c>
      <c r="D47" s="8">
        <v>1453000</v>
      </c>
      <c r="E47" s="8">
        <v>580498</v>
      </c>
      <c r="F47" s="8">
        <v>0</v>
      </c>
    </row>
    <row r="48" spans="1:6" ht="25.5" x14ac:dyDescent="0.2">
      <c r="A48" s="5">
        <v>21000000</v>
      </c>
      <c r="B48" s="6" t="s">
        <v>45</v>
      </c>
      <c r="C48" s="7">
        <f t="shared" si="1"/>
        <v>2500</v>
      </c>
      <c r="D48" s="8">
        <v>2500</v>
      </c>
      <c r="E48" s="8">
        <v>0</v>
      </c>
      <c r="F48" s="8">
        <v>0</v>
      </c>
    </row>
    <row r="49" spans="1:6" x14ac:dyDescent="0.2">
      <c r="A49" s="5">
        <v>21080000</v>
      </c>
      <c r="B49" s="6" t="s">
        <v>46</v>
      </c>
      <c r="C49" s="7">
        <f t="shared" si="1"/>
        <v>2500</v>
      </c>
      <c r="D49" s="8">
        <v>2500</v>
      </c>
      <c r="E49" s="8">
        <v>0</v>
      </c>
      <c r="F49" s="8">
        <v>0</v>
      </c>
    </row>
    <row r="50" spans="1:6" x14ac:dyDescent="0.2">
      <c r="A50" s="9">
        <v>21081100</v>
      </c>
      <c r="B50" s="10" t="s">
        <v>47</v>
      </c>
      <c r="C50" s="11">
        <f t="shared" si="1"/>
        <v>2500</v>
      </c>
      <c r="D50" s="12">
        <v>2500</v>
      </c>
      <c r="E50" s="12">
        <v>0</v>
      </c>
      <c r="F50" s="12">
        <v>0</v>
      </c>
    </row>
    <row r="51" spans="1:6" ht="25.5" x14ac:dyDescent="0.2">
      <c r="A51" s="5">
        <v>22000000</v>
      </c>
      <c r="B51" s="6" t="s">
        <v>48</v>
      </c>
      <c r="C51" s="7">
        <f t="shared" si="1"/>
        <v>1440500</v>
      </c>
      <c r="D51" s="8">
        <v>1440500</v>
      </c>
      <c r="E51" s="8">
        <v>0</v>
      </c>
      <c r="F51" s="8">
        <v>0</v>
      </c>
    </row>
    <row r="52" spans="1:6" x14ac:dyDescent="0.2">
      <c r="A52" s="5">
        <v>22010000</v>
      </c>
      <c r="B52" s="6" t="s">
        <v>49</v>
      </c>
      <c r="C52" s="7">
        <f t="shared" si="1"/>
        <v>1400000</v>
      </c>
      <c r="D52" s="8">
        <v>1400000</v>
      </c>
      <c r="E52" s="8">
        <v>0</v>
      </c>
      <c r="F52" s="8">
        <v>0</v>
      </c>
    </row>
    <row r="53" spans="1:6" ht="25.5" x14ac:dyDescent="0.2">
      <c r="A53" s="9">
        <v>22012500</v>
      </c>
      <c r="B53" s="10" t="s">
        <v>50</v>
      </c>
      <c r="C53" s="11">
        <f t="shared" si="1"/>
        <v>1400000</v>
      </c>
      <c r="D53" s="12">
        <v>1400000</v>
      </c>
      <c r="E53" s="12">
        <v>0</v>
      </c>
      <c r="F53" s="12">
        <v>0</v>
      </c>
    </row>
    <row r="54" spans="1:6" x14ac:dyDescent="0.2">
      <c r="A54" s="5">
        <v>22090000</v>
      </c>
      <c r="B54" s="6" t="s">
        <v>51</v>
      </c>
      <c r="C54" s="7">
        <f t="shared" si="1"/>
        <v>40500</v>
      </c>
      <c r="D54" s="8">
        <v>40500</v>
      </c>
      <c r="E54" s="8">
        <v>0</v>
      </c>
      <c r="F54" s="8">
        <v>0</v>
      </c>
    </row>
    <row r="55" spans="1:6" ht="51" x14ac:dyDescent="0.2">
      <c r="A55" s="9">
        <v>22090100</v>
      </c>
      <c r="B55" s="10" t="s">
        <v>52</v>
      </c>
      <c r="C55" s="11">
        <f t="shared" si="1"/>
        <v>27500</v>
      </c>
      <c r="D55" s="12">
        <v>27500</v>
      </c>
      <c r="E55" s="12">
        <v>0</v>
      </c>
      <c r="F55" s="12">
        <v>0</v>
      </c>
    </row>
    <row r="56" spans="1:6" ht="25.5" x14ac:dyDescent="0.2">
      <c r="A56" s="9">
        <v>22090200</v>
      </c>
      <c r="B56" s="10" t="s">
        <v>53</v>
      </c>
      <c r="C56" s="11">
        <f t="shared" si="1"/>
        <v>1000</v>
      </c>
      <c r="D56" s="12">
        <v>1000</v>
      </c>
      <c r="E56" s="12">
        <v>0</v>
      </c>
      <c r="F56" s="12">
        <v>0</v>
      </c>
    </row>
    <row r="57" spans="1:6" ht="38.25" x14ac:dyDescent="0.2">
      <c r="A57" s="9">
        <v>22090400</v>
      </c>
      <c r="B57" s="10" t="s">
        <v>54</v>
      </c>
      <c r="C57" s="11">
        <f t="shared" si="1"/>
        <v>12000</v>
      </c>
      <c r="D57" s="12">
        <v>12000</v>
      </c>
      <c r="E57" s="12">
        <v>0</v>
      </c>
      <c r="F57" s="12">
        <v>0</v>
      </c>
    </row>
    <row r="58" spans="1:6" x14ac:dyDescent="0.2">
      <c r="A58" s="5">
        <v>24000000</v>
      </c>
      <c r="B58" s="6" t="s">
        <v>55</v>
      </c>
      <c r="C58" s="7">
        <f t="shared" si="1"/>
        <v>10000</v>
      </c>
      <c r="D58" s="8">
        <v>10000</v>
      </c>
      <c r="E58" s="8">
        <v>0</v>
      </c>
      <c r="F58" s="8">
        <v>0</v>
      </c>
    </row>
    <row r="59" spans="1:6" x14ac:dyDescent="0.2">
      <c r="A59" s="5">
        <v>24060000</v>
      </c>
      <c r="B59" s="6" t="s">
        <v>46</v>
      </c>
      <c r="C59" s="7">
        <f t="shared" si="1"/>
        <v>10000</v>
      </c>
      <c r="D59" s="8">
        <v>10000</v>
      </c>
      <c r="E59" s="8">
        <v>0</v>
      </c>
      <c r="F59" s="8">
        <v>0</v>
      </c>
    </row>
    <row r="60" spans="1:6" x14ac:dyDescent="0.2">
      <c r="A60" s="9">
        <v>24060300</v>
      </c>
      <c r="B60" s="10" t="s">
        <v>46</v>
      </c>
      <c r="C60" s="11">
        <f t="shared" si="1"/>
        <v>10000</v>
      </c>
      <c r="D60" s="12">
        <v>10000</v>
      </c>
      <c r="E60" s="12">
        <v>0</v>
      </c>
      <c r="F60" s="12">
        <v>0</v>
      </c>
    </row>
    <row r="61" spans="1:6" x14ac:dyDescent="0.2">
      <c r="A61" s="5">
        <v>25000000</v>
      </c>
      <c r="B61" s="6" t="s">
        <v>56</v>
      </c>
      <c r="C61" s="7">
        <f t="shared" si="1"/>
        <v>580498</v>
      </c>
      <c r="D61" s="8">
        <v>0</v>
      </c>
      <c r="E61" s="8">
        <v>580498</v>
      </c>
      <c r="F61" s="8">
        <v>0</v>
      </c>
    </row>
    <row r="62" spans="1:6" ht="38.25" x14ac:dyDescent="0.2">
      <c r="A62" s="5">
        <v>25010000</v>
      </c>
      <c r="B62" s="6" t="s">
        <v>57</v>
      </c>
      <c r="C62" s="7">
        <f t="shared" si="1"/>
        <v>580498</v>
      </c>
      <c r="D62" s="8">
        <v>0</v>
      </c>
      <c r="E62" s="8">
        <v>580498</v>
      </c>
      <c r="F62" s="8">
        <v>0</v>
      </c>
    </row>
    <row r="63" spans="1:6" ht="25.5" x14ac:dyDescent="0.2">
      <c r="A63" s="9">
        <v>25010100</v>
      </c>
      <c r="B63" s="10" t="s">
        <v>58</v>
      </c>
      <c r="C63" s="11">
        <f t="shared" si="1"/>
        <v>555335</v>
      </c>
      <c r="D63" s="12">
        <v>0</v>
      </c>
      <c r="E63" s="12">
        <v>555335</v>
      </c>
      <c r="F63" s="12">
        <v>0</v>
      </c>
    </row>
    <row r="64" spans="1:6" x14ac:dyDescent="0.2">
      <c r="A64" s="9">
        <v>25010300</v>
      </c>
      <c r="B64" s="10" t="s">
        <v>59</v>
      </c>
      <c r="C64" s="11">
        <f t="shared" si="1"/>
        <v>25163</v>
      </c>
      <c r="D64" s="12">
        <v>0</v>
      </c>
      <c r="E64" s="12">
        <v>25163</v>
      </c>
      <c r="F64" s="12">
        <v>0</v>
      </c>
    </row>
    <row r="65" spans="1:6" ht="25.5" x14ac:dyDescent="0.2">
      <c r="A65" s="13"/>
      <c r="B65" s="14" t="s">
        <v>60</v>
      </c>
      <c r="C65" s="7">
        <f t="shared" si="1"/>
        <v>19457998</v>
      </c>
      <c r="D65" s="7">
        <v>18855000</v>
      </c>
      <c r="E65" s="7">
        <v>602998</v>
      </c>
      <c r="F65" s="7">
        <v>0</v>
      </c>
    </row>
    <row r="66" spans="1:6" x14ac:dyDescent="0.2">
      <c r="A66" s="5">
        <v>40000000</v>
      </c>
      <c r="B66" s="6" t="s">
        <v>61</v>
      </c>
      <c r="C66" s="7">
        <f t="shared" si="1"/>
        <v>8922275</v>
      </c>
      <c r="D66" s="8">
        <v>8922275</v>
      </c>
      <c r="E66" s="8">
        <v>0</v>
      </c>
      <c r="F66" s="8">
        <v>0</v>
      </c>
    </row>
    <row r="67" spans="1:6" x14ac:dyDescent="0.2">
      <c r="A67" s="5">
        <v>41000000</v>
      </c>
      <c r="B67" s="6" t="s">
        <v>62</v>
      </c>
      <c r="C67" s="7">
        <f t="shared" si="1"/>
        <v>8922275</v>
      </c>
      <c r="D67" s="8">
        <v>8922275</v>
      </c>
      <c r="E67" s="8">
        <v>0</v>
      </c>
      <c r="F67" s="8">
        <v>0</v>
      </c>
    </row>
    <row r="68" spans="1:6" ht="25.5" x14ac:dyDescent="0.2">
      <c r="A68" s="5">
        <v>41050000</v>
      </c>
      <c r="B68" s="6" t="s">
        <v>63</v>
      </c>
      <c r="C68" s="7">
        <f t="shared" si="1"/>
        <v>8922275</v>
      </c>
      <c r="D68" s="8">
        <v>8922275</v>
      </c>
      <c r="E68" s="8">
        <v>0</v>
      </c>
      <c r="F68" s="8">
        <v>0</v>
      </c>
    </row>
    <row r="69" spans="1:6" x14ac:dyDescent="0.2">
      <c r="A69" s="9">
        <v>41053900</v>
      </c>
      <c r="B69" s="10" t="s">
        <v>64</v>
      </c>
      <c r="C69" s="11">
        <f t="shared" si="1"/>
        <v>8922275</v>
      </c>
      <c r="D69" s="12">
        <v>8922275</v>
      </c>
      <c r="E69" s="12">
        <v>0</v>
      </c>
      <c r="F69" s="12">
        <v>0</v>
      </c>
    </row>
    <row r="70" spans="1:6" x14ac:dyDescent="0.2">
      <c r="A70" s="15" t="s">
        <v>66</v>
      </c>
      <c r="B70" s="14" t="s">
        <v>65</v>
      </c>
      <c r="C70" s="7">
        <f t="shared" si="1"/>
        <v>28380273</v>
      </c>
      <c r="D70" s="7">
        <v>27777275</v>
      </c>
      <c r="E70" s="7">
        <v>602998</v>
      </c>
      <c r="F70" s="7">
        <v>0</v>
      </c>
    </row>
    <row r="73" spans="1:6" x14ac:dyDescent="0.2">
      <c r="B73" s="2" t="s">
        <v>67</v>
      </c>
      <c r="E73" s="2" t="s">
        <v>68</v>
      </c>
    </row>
  </sheetData>
  <mergeCells count="8">
    <mergeCell ref="A6:F6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workbookViewId="0">
      <selection activeCell="F22" sqref="F22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A1" t="s">
        <v>0</v>
      </c>
      <c r="D1" t="s">
        <v>73</v>
      </c>
    </row>
    <row r="2" spans="1:6" x14ac:dyDescent="0.2">
      <c r="D2" t="s">
        <v>69</v>
      </c>
    </row>
    <row r="3" spans="1:6" x14ac:dyDescent="0.2">
      <c r="D3" t="s">
        <v>70</v>
      </c>
    </row>
    <row r="4" spans="1:6" x14ac:dyDescent="0.2">
      <c r="D4" t="s">
        <v>71</v>
      </c>
    </row>
    <row r="6" spans="1:6" ht="25.5" customHeight="1" x14ac:dyDescent="0.2">
      <c r="A6" s="16" t="s">
        <v>74</v>
      </c>
      <c r="B6" s="17"/>
      <c r="C6" s="17"/>
      <c r="D6" s="17"/>
      <c r="E6" s="17"/>
      <c r="F6" s="17"/>
    </row>
    <row r="7" spans="1:6" x14ac:dyDescent="0.2">
      <c r="F7" s="1" t="s">
        <v>2</v>
      </c>
    </row>
    <row r="8" spans="1:6" x14ac:dyDescent="0.2">
      <c r="A8" s="18" t="s">
        <v>3</v>
      </c>
      <c r="B8" s="18" t="s">
        <v>75</v>
      </c>
      <c r="C8" s="19" t="s">
        <v>5</v>
      </c>
      <c r="D8" s="18" t="s">
        <v>6</v>
      </c>
      <c r="E8" s="18" t="s">
        <v>7</v>
      </c>
      <c r="F8" s="18"/>
    </row>
    <row r="9" spans="1:6" x14ac:dyDescent="0.2">
      <c r="A9" s="18"/>
      <c r="B9" s="18"/>
      <c r="C9" s="18"/>
      <c r="D9" s="18"/>
      <c r="E9" s="18" t="s">
        <v>8</v>
      </c>
      <c r="F9" s="18" t="s">
        <v>9</v>
      </c>
    </row>
    <row r="10" spans="1:6" x14ac:dyDescent="0.2">
      <c r="A10" s="18"/>
      <c r="B10" s="18"/>
      <c r="C10" s="18"/>
      <c r="D10" s="18"/>
      <c r="E10" s="18"/>
      <c r="F10" s="18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ht="21" customHeight="1" x14ac:dyDescent="0.2">
      <c r="A12" s="21" t="s">
        <v>76</v>
      </c>
      <c r="B12" s="22"/>
      <c r="C12" s="22"/>
      <c r="D12" s="22"/>
      <c r="E12" s="22"/>
      <c r="F12" s="23"/>
    </row>
    <row r="13" spans="1:6" x14ac:dyDescent="0.2">
      <c r="A13" s="5">
        <v>200000</v>
      </c>
      <c r="B13" s="6" t="s">
        <v>77</v>
      </c>
      <c r="C13" s="7">
        <f>D13+E13</f>
        <v>0</v>
      </c>
      <c r="D13" s="8">
        <v>-7547443</v>
      </c>
      <c r="E13" s="8">
        <v>7547443</v>
      </c>
      <c r="F13" s="8">
        <f>E13</f>
        <v>7547443</v>
      </c>
    </row>
    <row r="14" spans="1:6" ht="25.5" x14ac:dyDescent="0.2">
      <c r="A14" s="5">
        <v>208000</v>
      </c>
      <c r="B14" s="6" t="s">
        <v>78</v>
      </c>
      <c r="C14" s="7">
        <f>D14+E14</f>
        <v>0</v>
      </c>
      <c r="D14" s="8">
        <v>-7547443</v>
      </c>
      <c r="E14" s="8">
        <v>7547443</v>
      </c>
      <c r="F14" s="8">
        <f>E14</f>
        <v>7547443</v>
      </c>
    </row>
    <row r="15" spans="1:6" ht="38.25" x14ac:dyDescent="0.2">
      <c r="A15" s="9">
        <v>208400</v>
      </c>
      <c r="B15" s="10" t="s">
        <v>79</v>
      </c>
      <c r="C15" s="11">
        <f>D15+E15</f>
        <v>0</v>
      </c>
      <c r="D15" s="12">
        <v>-7547443</v>
      </c>
      <c r="E15" s="12">
        <v>7547443</v>
      </c>
      <c r="F15" s="12">
        <f>E15</f>
        <v>7547443</v>
      </c>
    </row>
    <row r="16" spans="1:6" x14ac:dyDescent="0.2">
      <c r="A16" s="15" t="s">
        <v>66</v>
      </c>
      <c r="B16" s="14" t="s">
        <v>80</v>
      </c>
      <c r="C16" s="7">
        <f>D16+E16</f>
        <v>0</v>
      </c>
      <c r="D16" s="7">
        <f>D13</f>
        <v>-7547443</v>
      </c>
      <c r="E16" s="7">
        <f>E13</f>
        <v>7547443</v>
      </c>
      <c r="F16" s="7">
        <f>F13</f>
        <v>7547443</v>
      </c>
    </row>
    <row r="17" spans="1:6" x14ac:dyDescent="0.2">
      <c r="A17" s="24" t="s">
        <v>81</v>
      </c>
      <c r="B17" s="25"/>
      <c r="C17" s="25"/>
      <c r="D17" s="25"/>
      <c r="E17" s="25"/>
      <c r="F17" s="26"/>
    </row>
    <row r="18" spans="1:6" x14ac:dyDescent="0.2">
      <c r="A18" s="5">
        <v>600000</v>
      </c>
      <c r="B18" s="6" t="s">
        <v>82</v>
      </c>
      <c r="C18" s="7">
        <f>D18+E18</f>
        <v>0</v>
      </c>
      <c r="D18" s="8">
        <f>D13</f>
        <v>-7547443</v>
      </c>
      <c r="E18" s="8">
        <f>E13</f>
        <v>7547443</v>
      </c>
      <c r="F18" s="8">
        <f>E18</f>
        <v>7547443</v>
      </c>
    </row>
    <row r="19" spans="1:6" x14ac:dyDescent="0.2">
      <c r="A19" s="5">
        <v>602000</v>
      </c>
      <c r="B19" s="6" t="s">
        <v>83</v>
      </c>
      <c r="C19" s="7">
        <f>D19+E19</f>
        <v>0</v>
      </c>
      <c r="D19" s="8">
        <f t="shared" ref="D19:F20" si="0">D18</f>
        <v>-7547443</v>
      </c>
      <c r="E19" s="8">
        <f t="shared" si="0"/>
        <v>7547443</v>
      </c>
      <c r="F19" s="8">
        <f t="shared" si="0"/>
        <v>7547443</v>
      </c>
    </row>
    <row r="20" spans="1:6" ht="38.25" x14ac:dyDescent="0.2">
      <c r="A20" s="9">
        <v>602400</v>
      </c>
      <c r="B20" s="10" t="s">
        <v>79</v>
      </c>
      <c r="C20" s="11">
        <f>D20+E20</f>
        <v>0</v>
      </c>
      <c r="D20" s="12">
        <f t="shared" si="0"/>
        <v>-7547443</v>
      </c>
      <c r="E20" s="12">
        <f t="shared" si="0"/>
        <v>7547443</v>
      </c>
      <c r="F20" s="12">
        <f t="shared" si="0"/>
        <v>7547443</v>
      </c>
    </row>
    <row r="21" spans="1:6" x14ac:dyDescent="0.2">
      <c r="A21" s="15" t="s">
        <v>66</v>
      </c>
      <c r="B21" s="14" t="s">
        <v>80</v>
      </c>
      <c r="C21" s="7">
        <f>D21+E21</f>
        <v>0</v>
      </c>
      <c r="D21" s="7">
        <f>D18</f>
        <v>-7547443</v>
      </c>
      <c r="E21" s="7">
        <f>E18</f>
        <v>7547443</v>
      </c>
      <c r="F21" s="7">
        <f>F18</f>
        <v>7547443</v>
      </c>
    </row>
    <row r="24" spans="1:6" x14ac:dyDescent="0.2">
      <c r="B24" s="2" t="s">
        <v>67</v>
      </c>
      <c r="E24" s="2" t="s">
        <v>68</v>
      </c>
    </row>
  </sheetData>
  <mergeCells count="10">
    <mergeCell ref="A12:F12"/>
    <mergeCell ref="A17:F17"/>
    <mergeCell ref="A6:F6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workbookViewId="0">
      <selection activeCell="D4" sqref="D4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A1" t="s">
        <v>0</v>
      </c>
      <c r="M1" t="s">
        <v>84</v>
      </c>
    </row>
    <row r="2" spans="1:16" x14ac:dyDescent="0.2">
      <c r="M2" t="s">
        <v>69</v>
      </c>
    </row>
    <row r="3" spans="1:16" x14ac:dyDescent="0.2">
      <c r="M3" t="s">
        <v>70</v>
      </c>
    </row>
    <row r="4" spans="1:16" x14ac:dyDescent="0.2">
      <c r="M4" t="s">
        <v>71</v>
      </c>
    </row>
    <row r="6" spans="1:16" x14ac:dyDescent="0.2">
      <c r="A6" s="27" t="s">
        <v>85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x14ac:dyDescent="0.2">
      <c r="A7" s="27" t="s">
        <v>86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x14ac:dyDescent="0.2">
      <c r="P8" s="1" t="s">
        <v>87</v>
      </c>
    </row>
    <row r="9" spans="1:16" x14ac:dyDescent="0.2">
      <c r="A9" s="28" t="s">
        <v>88</v>
      </c>
      <c r="B9" s="28" t="s">
        <v>89</v>
      </c>
      <c r="C9" s="28" t="s">
        <v>90</v>
      </c>
      <c r="D9" s="18" t="s">
        <v>91</v>
      </c>
      <c r="E9" s="18" t="s">
        <v>6</v>
      </c>
      <c r="F9" s="18"/>
      <c r="G9" s="18"/>
      <c r="H9" s="18"/>
      <c r="I9" s="18"/>
      <c r="J9" s="18" t="s">
        <v>7</v>
      </c>
      <c r="K9" s="18"/>
      <c r="L9" s="18"/>
      <c r="M9" s="18"/>
      <c r="N9" s="18"/>
      <c r="O9" s="18"/>
      <c r="P9" s="19" t="s">
        <v>92</v>
      </c>
    </row>
    <row r="10" spans="1:16" x14ac:dyDescent="0.2">
      <c r="A10" s="18"/>
      <c r="B10" s="18"/>
      <c r="C10" s="18"/>
      <c r="D10" s="18"/>
      <c r="E10" s="19" t="s">
        <v>8</v>
      </c>
      <c r="F10" s="18" t="s">
        <v>93</v>
      </c>
      <c r="G10" s="18" t="s">
        <v>94</v>
      </c>
      <c r="H10" s="18"/>
      <c r="I10" s="18" t="s">
        <v>95</v>
      </c>
      <c r="J10" s="19" t="s">
        <v>8</v>
      </c>
      <c r="K10" s="18" t="s">
        <v>9</v>
      </c>
      <c r="L10" s="18" t="s">
        <v>93</v>
      </c>
      <c r="M10" s="18" t="s">
        <v>94</v>
      </c>
      <c r="N10" s="18"/>
      <c r="O10" s="18" t="s">
        <v>95</v>
      </c>
      <c r="P10" s="18"/>
    </row>
    <row r="11" spans="1:16" x14ac:dyDescent="0.2">
      <c r="A11" s="18"/>
      <c r="B11" s="18"/>
      <c r="C11" s="18"/>
      <c r="D11" s="18"/>
      <c r="E11" s="18"/>
      <c r="F11" s="18"/>
      <c r="G11" s="18" t="s">
        <v>96</v>
      </c>
      <c r="H11" s="18" t="s">
        <v>97</v>
      </c>
      <c r="I11" s="18"/>
      <c r="J11" s="18"/>
      <c r="K11" s="18"/>
      <c r="L11" s="18"/>
      <c r="M11" s="18" t="s">
        <v>96</v>
      </c>
      <c r="N11" s="18" t="s">
        <v>97</v>
      </c>
      <c r="O11" s="18"/>
      <c r="P11" s="18"/>
    </row>
    <row r="12" spans="1:16" ht="44.25" customHeight="1" x14ac:dyDescent="0.2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x14ac:dyDescent="0.2">
      <c r="A14" s="29" t="s">
        <v>98</v>
      </c>
      <c r="B14" s="30"/>
      <c r="C14" s="31"/>
      <c r="D14" s="32" t="s">
        <v>99</v>
      </c>
      <c r="E14" s="33">
        <v>20229832</v>
      </c>
      <c r="F14" s="34">
        <v>17184346</v>
      </c>
      <c r="G14" s="34">
        <v>9742324</v>
      </c>
      <c r="H14" s="34">
        <v>1186916</v>
      </c>
      <c r="I14" s="34">
        <v>3045486</v>
      </c>
      <c r="J14" s="33">
        <v>8150441</v>
      </c>
      <c r="K14" s="34">
        <v>7547443</v>
      </c>
      <c r="L14" s="34">
        <v>589880</v>
      </c>
      <c r="M14" s="34">
        <v>0</v>
      </c>
      <c r="N14" s="34">
        <v>0</v>
      </c>
      <c r="O14" s="34">
        <v>7560561</v>
      </c>
      <c r="P14" s="33">
        <f t="shared" ref="P14:P37" si="0">E14+J14</f>
        <v>28380273</v>
      </c>
    </row>
    <row r="15" spans="1:16" x14ac:dyDescent="0.2">
      <c r="A15" s="29" t="s">
        <v>100</v>
      </c>
      <c r="B15" s="30"/>
      <c r="C15" s="31"/>
      <c r="D15" s="32" t="s">
        <v>99</v>
      </c>
      <c r="E15" s="33">
        <v>20229832</v>
      </c>
      <c r="F15" s="34">
        <v>17184346</v>
      </c>
      <c r="G15" s="34">
        <v>9742324</v>
      </c>
      <c r="H15" s="34">
        <v>1186916</v>
      </c>
      <c r="I15" s="34">
        <v>3045486</v>
      </c>
      <c r="J15" s="33">
        <v>8150441</v>
      </c>
      <c r="K15" s="34">
        <v>7547443</v>
      </c>
      <c r="L15" s="34">
        <v>589880</v>
      </c>
      <c r="M15" s="34">
        <v>0</v>
      </c>
      <c r="N15" s="34">
        <v>0</v>
      </c>
      <c r="O15" s="34">
        <v>7560561</v>
      </c>
      <c r="P15" s="33">
        <f t="shared" si="0"/>
        <v>28380273</v>
      </c>
    </row>
    <row r="16" spans="1:16" ht="63.75" x14ac:dyDescent="0.2">
      <c r="A16" s="35" t="s">
        <v>101</v>
      </c>
      <c r="B16" s="35" t="s">
        <v>102</v>
      </c>
      <c r="C16" s="36" t="s">
        <v>103</v>
      </c>
      <c r="D16" s="37" t="s">
        <v>104</v>
      </c>
      <c r="E16" s="38">
        <v>5363021</v>
      </c>
      <c r="F16" s="39">
        <v>5363021</v>
      </c>
      <c r="G16" s="39">
        <v>3753117</v>
      </c>
      <c r="H16" s="39">
        <v>267189</v>
      </c>
      <c r="I16" s="39">
        <v>0</v>
      </c>
      <c r="J16" s="38">
        <v>304579</v>
      </c>
      <c r="K16" s="39">
        <v>291461</v>
      </c>
      <c r="L16" s="39">
        <v>0</v>
      </c>
      <c r="M16" s="39">
        <v>0</v>
      </c>
      <c r="N16" s="39">
        <v>0</v>
      </c>
      <c r="O16" s="39">
        <v>304579</v>
      </c>
      <c r="P16" s="38">
        <f t="shared" si="0"/>
        <v>5667600</v>
      </c>
    </row>
    <row r="17" spans="1:16" x14ac:dyDescent="0.2">
      <c r="A17" s="35" t="s">
        <v>105</v>
      </c>
      <c r="B17" s="35" t="s">
        <v>106</v>
      </c>
      <c r="C17" s="36" t="s">
        <v>107</v>
      </c>
      <c r="D17" s="37" t="s">
        <v>108</v>
      </c>
      <c r="E17" s="38">
        <v>8761775</v>
      </c>
      <c r="F17" s="39">
        <v>8761775</v>
      </c>
      <c r="G17" s="39">
        <v>5662363</v>
      </c>
      <c r="H17" s="39">
        <v>915877</v>
      </c>
      <c r="I17" s="39">
        <v>0</v>
      </c>
      <c r="J17" s="38">
        <v>567380</v>
      </c>
      <c r="K17" s="39">
        <v>0</v>
      </c>
      <c r="L17" s="39">
        <v>567380</v>
      </c>
      <c r="M17" s="39">
        <v>0</v>
      </c>
      <c r="N17" s="39">
        <v>0</v>
      </c>
      <c r="O17" s="39">
        <v>0</v>
      </c>
      <c r="P17" s="38">
        <f t="shared" si="0"/>
        <v>9329155</v>
      </c>
    </row>
    <row r="18" spans="1:16" ht="25.5" x14ac:dyDescent="0.2">
      <c r="A18" s="35" t="s">
        <v>109</v>
      </c>
      <c r="B18" s="35" t="s">
        <v>110</v>
      </c>
      <c r="C18" s="36" t="s">
        <v>111</v>
      </c>
      <c r="D18" s="37" t="s">
        <v>112</v>
      </c>
      <c r="E18" s="38">
        <v>5120</v>
      </c>
      <c r="F18" s="39">
        <v>5120</v>
      </c>
      <c r="G18" s="39">
        <v>0</v>
      </c>
      <c r="H18" s="39">
        <v>0</v>
      </c>
      <c r="I18" s="39">
        <v>0</v>
      </c>
      <c r="J18" s="38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8">
        <f t="shared" si="0"/>
        <v>5120</v>
      </c>
    </row>
    <row r="19" spans="1:16" ht="63.75" x14ac:dyDescent="0.2">
      <c r="A19" s="35" t="s">
        <v>113</v>
      </c>
      <c r="B19" s="35" t="s">
        <v>114</v>
      </c>
      <c r="C19" s="36" t="s">
        <v>111</v>
      </c>
      <c r="D19" s="37" t="s">
        <v>115</v>
      </c>
      <c r="E19" s="38">
        <v>179250</v>
      </c>
      <c r="F19" s="39">
        <v>179250</v>
      </c>
      <c r="G19" s="39">
        <v>0</v>
      </c>
      <c r="H19" s="39">
        <v>0</v>
      </c>
      <c r="I19" s="39">
        <v>0</v>
      </c>
      <c r="J19" s="38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8">
        <f t="shared" si="0"/>
        <v>179250</v>
      </c>
    </row>
    <row r="20" spans="1:16" ht="25.5" x14ac:dyDescent="0.2">
      <c r="A20" s="35" t="s">
        <v>116</v>
      </c>
      <c r="B20" s="35" t="s">
        <v>117</v>
      </c>
      <c r="C20" s="36" t="s">
        <v>118</v>
      </c>
      <c r="D20" s="37" t="s">
        <v>119</v>
      </c>
      <c r="E20" s="38">
        <v>65970</v>
      </c>
      <c r="F20" s="39">
        <v>65970</v>
      </c>
      <c r="G20" s="39">
        <v>0</v>
      </c>
      <c r="H20" s="39">
        <v>0</v>
      </c>
      <c r="I20" s="39">
        <v>0</v>
      </c>
      <c r="J20" s="38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8">
        <f t="shared" si="0"/>
        <v>65970</v>
      </c>
    </row>
    <row r="21" spans="1:16" x14ac:dyDescent="0.2">
      <c r="A21" s="35" t="s">
        <v>120</v>
      </c>
      <c r="B21" s="35" t="s">
        <v>121</v>
      </c>
      <c r="C21" s="36" t="s">
        <v>122</v>
      </c>
      <c r="D21" s="37" t="s">
        <v>123</v>
      </c>
      <c r="E21" s="38">
        <v>4072</v>
      </c>
      <c r="F21" s="39">
        <v>4072</v>
      </c>
      <c r="G21" s="39">
        <v>3756</v>
      </c>
      <c r="H21" s="39">
        <v>0</v>
      </c>
      <c r="I21" s="39">
        <v>0</v>
      </c>
      <c r="J21" s="38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8">
        <f t="shared" si="0"/>
        <v>4072</v>
      </c>
    </row>
    <row r="22" spans="1:16" ht="25.5" x14ac:dyDescent="0.2">
      <c r="A22" s="35" t="s">
        <v>124</v>
      </c>
      <c r="B22" s="35" t="s">
        <v>125</v>
      </c>
      <c r="C22" s="36" t="s">
        <v>126</v>
      </c>
      <c r="D22" s="37" t="s">
        <v>127</v>
      </c>
      <c r="E22" s="38">
        <v>270170</v>
      </c>
      <c r="F22" s="39">
        <v>270170</v>
      </c>
      <c r="G22" s="39">
        <v>0</v>
      </c>
      <c r="H22" s="39">
        <v>0</v>
      </c>
      <c r="I22" s="39">
        <v>0</v>
      </c>
      <c r="J22" s="38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8">
        <f t="shared" si="0"/>
        <v>270170</v>
      </c>
    </row>
    <row r="23" spans="1:16" ht="38.25" x14ac:dyDescent="0.2">
      <c r="A23" s="35" t="s">
        <v>128</v>
      </c>
      <c r="B23" s="35" t="s">
        <v>129</v>
      </c>
      <c r="C23" s="36" t="s">
        <v>130</v>
      </c>
      <c r="D23" s="37" t="s">
        <v>131</v>
      </c>
      <c r="E23" s="38">
        <v>160500</v>
      </c>
      <c r="F23" s="39">
        <v>160500</v>
      </c>
      <c r="G23" s="39">
        <v>96288</v>
      </c>
      <c r="H23" s="39">
        <v>3850</v>
      </c>
      <c r="I23" s="39">
        <v>0</v>
      </c>
      <c r="J23" s="38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8">
        <f t="shared" si="0"/>
        <v>160500</v>
      </c>
    </row>
    <row r="24" spans="1:16" x14ac:dyDescent="0.2">
      <c r="A24" s="35" t="s">
        <v>132</v>
      </c>
      <c r="B24" s="35" t="s">
        <v>133</v>
      </c>
      <c r="C24" s="36" t="s">
        <v>134</v>
      </c>
      <c r="D24" s="37" t="s">
        <v>135</v>
      </c>
      <c r="E24" s="38">
        <v>241000</v>
      </c>
      <c r="F24" s="39">
        <v>241000</v>
      </c>
      <c r="G24" s="39">
        <v>0</v>
      </c>
      <c r="H24" s="39">
        <v>0</v>
      </c>
      <c r="I24" s="39">
        <v>0</v>
      </c>
      <c r="J24" s="38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8">
        <f t="shared" si="0"/>
        <v>241000</v>
      </c>
    </row>
    <row r="25" spans="1:16" ht="38.25" x14ac:dyDescent="0.2">
      <c r="A25" s="35" t="s">
        <v>136</v>
      </c>
      <c r="B25" s="35" t="s">
        <v>137</v>
      </c>
      <c r="C25" s="36" t="s">
        <v>138</v>
      </c>
      <c r="D25" s="37" t="s">
        <v>139</v>
      </c>
      <c r="E25" s="38">
        <v>144346</v>
      </c>
      <c r="F25" s="39">
        <v>144346</v>
      </c>
      <c r="G25" s="39">
        <v>0</v>
      </c>
      <c r="H25" s="39">
        <v>0</v>
      </c>
      <c r="I25" s="39">
        <v>0</v>
      </c>
      <c r="J25" s="38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8">
        <f t="shared" si="0"/>
        <v>144346</v>
      </c>
    </row>
    <row r="26" spans="1:16" ht="25.5" x14ac:dyDescent="0.2">
      <c r="A26" s="35" t="s">
        <v>140</v>
      </c>
      <c r="B26" s="35" t="s">
        <v>141</v>
      </c>
      <c r="C26" s="36" t="s">
        <v>142</v>
      </c>
      <c r="D26" s="37" t="s">
        <v>143</v>
      </c>
      <c r="E26" s="38">
        <v>202500</v>
      </c>
      <c r="F26" s="39">
        <v>0</v>
      </c>
      <c r="G26" s="39">
        <v>0</v>
      </c>
      <c r="H26" s="39">
        <v>0</v>
      </c>
      <c r="I26" s="39">
        <v>202500</v>
      </c>
      <c r="J26" s="38">
        <v>799010</v>
      </c>
      <c r="K26" s="39">
        <v>799010</v>
      </c>
      <c r="L26" s="39">
        <v>0</v>
      </c>
      <c r="M26" s="39">
        <v>0</v>
      </c>
      <c r="N26" s="39">
        <v>0</v>
      </c>
      <c r="O26" s="39">
        <v>799010</v>
      </c>
      <c r="P26" s="38">
        <f t="shared" si="0"/>
        <v>1001510</v>
      </c>
    </row>
    <row r="27" spans="1:16" ht="25.5" x14ac:dyDescent="0.2">
      <c r="A27" s="35" t="s">
        <v>144</v>
      </c>
      <c r="B27" s="35" t="s">
        <v>145</v>
      </c>
      <c r="C27" s="36" t="s">
        <v>142</v>
      </c>
      <c r="D27" s="37" t="s">
        <v>146</v>
      </c>
      <c r="E27" s="38">
        <v>85674</v>
      </c>
      <c r="F27" s="39">
        <v>17674</v>
      </c>
      <c r="G27" s="39">
        <v>0</v>
      </c>
      <c r="H27" s="39">
        <v>0</v>
      </c>
      <c r="I27" s="39">
        <v>68000</v>
      </c>
      <c r="J27" s="38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8">
        <f t="shared" si="0"/>
        <v>85674</v>
      </c>
    </row>
    <row r="28" spans="1:16" x14ac:dyDescent="0.2">
      <c r="A28" s="35" t="s">
        <v>147</v>
      </c>
      <c r="B28" s="35" t="s">
        <v>148</v>
      </c>
      <c r="C28" s="36" t="s">
        <v>142</v>
      </c>
      <c r="D28" s="37" t="s">
        <v>149</v>
      </c>
      <c r="E28" s="38">
        <v>2454143</v>
      </c>
      <c r="F28" s="39">
        <v>554157</v>
      </c>
      <c r="G28" s="39">
        <v>0</v>
      </c>
      <c r="H28" s="39">
        <v>0</v>
      </c>
      <c r="I28" s="39">
        <v>1899986</v>
      </c>
      <c r="J28" s="38">
        <v>57000</v>
      </c>
      <c r="K28" s="39">
        <v>57000</v>
      </c>
      <c r="L28" s="39">
        <v>0</v>
      </c>
      <c r="M28" s="39">
        <v>0</v>
      </c>
      <c r="N28" s="39">
        <v>0</v>
      </c>
      <c r="O28" s="39">
        <v>57000</v>
      </c>
      <c r="P28" s="38">
        <f t="shared" si="0"/>
        <v>2511143</v>
      </c>
    </row>
    <row r="29" spans="1:16" ht="76.5" x14ac:dyDescent="0.2">
      <c r="A29" s="35" t="s">
        <v>150</v>
      </c>
      <c r="B29" s="35" t="s">
        <v>151</v>
      </c>
      <c r="C29" s="36" t="s">
        <v>152</v>
      </c>
      <c r="D29" s="37" t="s">
        <v>153</v>
      </c>
      <c r="E29" s="38">
        <v>815000</v>
      </c>
      <c r="F29" s="39">
        <v>0</v>
      </c>
      <c r="G29" s="39">
        <v>0</v>
      </c>
      <c r="H29" s="39">
        <v>0</v>
      </c>
      <c r="I29" s="39">
        <v>815000</v>
      </c>
      <c r="J29" s="38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8">
        <f t="shared" si="0"/>
        <v>815000</v>
      </c>
    </row>
    <row r="30" spans="1:16" ht="25.5" x14ac:dyDescent="0.2">
      <c r="A30" s="35" t="s">
        <v>154</v>
      </c>
      <c r="B30" s="35" t="s">
        <v>155</v>
      </c>
      <c r="C30" s="36" t="s">
        <v>156</v>
      </c>
      <c r="D30" s="37" t="s">
        <v>157</v>
      </c>
      <c r="E30" s="38">
        <v>0</v>
      </c>
      <c r="F30" s="39">
        <v>0</v>
      </c>
      <c r="G30" s="39">
        <v>0</v>
      </c>
      <c r="H30" s="39">
        <v>0</v>
      </c>
      <c r="I30" s="39">
        <v>0</v>
      </c>
      <c r="J30" s="38">
        <v>1289289</v>
      </c>
      <c r="K30" s="39">
        <v>1289289</v>
      </c>
      <c r="L30" s="39">
        <v>0</v>
      </c>
      <c r="M30" s="39">
        <v>0</v>
      </c>
      <c r="N30" s="39">
        <v>0</v>
      </c>
      <c r="O30" s="39">
        <v>1289289</v>
      </c>
      <c r="P30" s="38">
        <f t="shared" si="0"/>
        <v>1289289</v>
      </c>
    </row>
    <row r="31" spans="1:16" ht="25.5" x14ac:dyDescent="0.2">
      <c r="A31" s="35" t="s">
        <v>158</v>
      </c>
      <c r="B31" s="35" t="s">
        <v>159</v>
      </c>
      <c r="C31" s="36" t="s">
        <v>160</v>
      </c>
      <c r="D31" s="37" t="s">
        <v>161</v>
      </c>
      <c r="E31" s="38">
        <v>60000</v>
      </c>
      <c r="F31" s="39">
        <v>0</v>
      </c>
      <c r="G31" s="39">
        <v>0</v>
      </c>
      <c r="H31" s="39">
        <v>0</v>
      </c>
      <c r="I31" s="39">
        <v>60000</v>
      </c>
      <c r="J31" s="38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8">
        <f t="shared" si="0"/>
        <v>60000</v>
      </c>
    </row>
    <row r="32" spans="1:16" ht="38.25" x14ac:dyDescent="0.2">
      <c r="A32" s="35" t="s">
        <v>162</v>
      </c>
      <c r="B32" s="35" t="s">
        <v>163</v>
      </c>
      <c r="C32" s="36" t="s">
        <v>164</v>
      </c>
      <c r="D32" s="37" t="s">
        <v>165</v>
      </c>
      <c r="E32" s="38">
        <v>600000</v>
      </c>
      <c r="F32" s="39">
        <v>600000</v>
      </c>
      <c r="G32" s="39">
        <v>0</v>
      </c>
      <c r="H32" s="39">
        <v>0</v>
      </c>
      <c r="I32" s="39">
        <v>0</v>
      </c>
      <c r="J32" s="38">
        <v>3610683</v>
      </c>
      <c r="K32" s="39">
        <v>3610683</v>
      </c>
      <c r="L32" s="39">
        <v>0</v>
      </c>
      <c r="M32" s="39">
        <v>0</v>
      </c>
      <c r="N32" s="39">
        <v>0</v>
      </c>
      <c r="O32" s="39">
        <v>3610683</v>
      </c>
      <c r="P32" s="38">
        <f t="shared" si="0"/>
        <v>4210683</v>
      </c>
    </row>
    <row r="33" spans="1:16" ht="25.5" x14ac:dyDescent="0.2">
      <c r="A33" s="35" t="s">
        <v>166</v>
      </c>
      <c r="B33" s="35" t="s">
        <v>167</v>
      </c>
      <c r="C33" s="36" t="s">
        <v>160</v>
      </c>
      <c r="D33" s="37" t="s">
        <v>168</v>
      </c>
      <c r="E33" s="38">
        <v>0</v>
      </c>
      <c r="F33" s="39">
        <v>0</v>
      </c>
      <c r="G33" s="39">
        <v>0</v>
      </c>
      <c r="H33" s="39">
        <v>0</v>
      </c>
      <c r="I33" s="39">
        <v>0</v>
      </c>
      <c r="J33" s="38">
        <v>1500000</v>
      </c>
      <c r="K33" s="39">
        <v>1500000</v>
      </c>
      <c r="L33" s="39">
        <v>0</v>
      </c>
      <c r="M33" s="39">
        <v>0</v>
      </c>
      <c r="N33" s="39">
        <v>0</v>
      </c>
      <c r="O33" s="39">
        <v>1500000</v>
      </c>
      <c r="P33" s="38">
        <f t="shared" si="0"/>
        <v>1500000</v>
      </c>
    </row>
    <row r="34" spans="1:16" x14ac:dyDescent="0.2">
      <c r="A34" s="35" t="s">
        <v>169</v>
      </c>
      <c r="B34" s="35" t="s">
        <v>170</v>
      </c>
      <c r="C34" s="36" t="s">
        <v>171</v>
      </c>
      <c r="D34" s="37" t="s">
        <v>172</v>
      </c>
      <c r="E34" s="38">
        <v>278716</v>
      </c>
      <c r="F34" s="39">
        <v>278716</v>
      </c>
      <c r="G34" s="39">
        <v>226800</v>
      </c>
      <c r="H34" s="39">
        <v>0</v>
      </c>
      <c r="I34" s="39">
        <v>0</v>
      </c>
      <c r="J34" s="38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8">
        <f t="shared" si="0"/>
        <v>278716</v>
      </c>
    </row>
    <row r="35" spans="1:16" ht="25.5" x14ac:dyDescent="0.2">
      <c r="A35" s="35" t="s">
        <v>173</v>
      </c>
      <c r="B35" s="35" t="s">
        <v>174</v>
      </c>
      <c r="C35" s="36" t="s">
        <v>175</v>
      </c>
      <c r="D35" s="37" t="s">
        <v>176</v>
      </c>
      <c r="E35" s="38">
        <v>0</v>
      </c>
      <c r="F35" s="39">
        <v>0</v>
      </c>
      <c r="G35" s="39">
        <v>0</v>
      </c>
      <c r="H35" s="39">
        <v>0</v>
      </c>
      <c r="I35" s="39">
        <v>0</v>
      </c>
      <c r="J35" s="38">
        <v>22500</v>
      </c>
      <c r="K35" s="39">
        <v>0</v>
      </c>
      <c r="L35" s="39">
        <v>22500</v>
      </c>
      <c r="M35" s="39">
        <v>0</v>
      </c>
      <c r="N35" s="39">
        <v>0</v>
      </c>
      <c r="O35" s="39">
        <v>0</v>
      </c>
      <c r="P35" s="38">
        <f t="shared" si="0"/>
        <v>22500</v>
      </c>
    </row>
    <row r="36" spans="1:16" x14ac:dyDescent="0.2">
      <c r="A36" s="35" t="s">
        <v>177</v>
      </c>
      <c r="B36" s="35" t="s">
        <v>178</v>
      </c>
      <c r="C36" s="36" t="s">
        <v>179</v>
      </c>
      <c r="D36" s="37" t="s">
        <v>64</v>
      </c>
      <c r="E36" s="38">
        <v>538575</v>
      </c>
      <c r="F36" s="39">
        <v>538575</v>
      </c>
      <c r="G36" s="39">
        <v>0</v>
      </c>
      <c r="H36" s="39">
        <v>0</v>
      </c>
      <c r="I36" s="39">
        <v>0</v>
      </c>
      <c r="J36" s="38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8">
        <f t="shared" si="0"/>
        <v>538575</v>
      </c>
    </row>
    <row r="37" spans="1:16" x14ac:dyDescent="0.2">
      <c r="A37" s="40" t="s">
        <v>66</v>
      </c>
      <c r="B37" s="41" t="s">
        <v>66</v>
      </c>
      <c r="C37" s="42" t="s">
        <v>66</v>
      </c>
      <c r="D37" s="43" t="s">
        <v>5</v>
      </c>
      <c r="E37" s="33">
        <v>20229832</v>
      </c>
      <c r="F37" s="33">
        <v>17184346</v>
      </c>
      <c r="G37" s="33">
        <v>9742324</v>
      </c>
      <c r="H37" s="33">
        <v>1186916</v>
      </c>
      <c r="I37" s="33">
        <v>3045486</v>
      </c>
      <c r="J37" s="33">
        <v>8150441</v>
      </c>
      <c r="K37" s="33">
        <v>7547443</v>
      </c>
      <c r="L37" s="33">
        <v>589880</v>
      </c>
      <c r="M37" s="33">
        <v>0</v>
      </c>
      <c r="N37" s="33">
        <v>0</v>
      </c>
      <c r="O37" s="33">
        <v>7560561</v>
      </c>
      <c r="P37" s="33">
        <f t="shared" si="0"/>
        <v>28380273</v>
      </c>
    </row>
    <row r="40" spans="1:16" x14ac:dyDescent="0.2">
      <c r="B40" s="2" t="s">
        <v>67</v>
      </c>
      <c r="I40" s="2" t="s">
        <v>68</v>
      </c>
    </row>
  </sheetData>
  <mergeCells count="22">
    <mergeCell ref="M10:N10"/>
    <mergeCell ref="O10:O12"/>
    <mergeCell ref="G11:G12"/>
    <mergeCell ref="H11:H12"/>
    <mergeCell ref="M11:M12"/>
    <mergeCell ref="N11:N12"/>
    <mergeCell ref="F10:F12"/>
    <mergeCell ref="G10:H10"/>
    <mergeCell ref="I10:I12"/>
    <mergeCell ref="J10:J12"/>
    <mergeCell ref="K10:K12"/>
    <mergeCell ref="L10:L12"/>
    <mergeCell ref="A6:P6"/>
    <mergeCell ref="A7:P7"/>
    <mergeCell ref="A9:A12"/>
    <mergeCell ref="B9:B12"/>
    <mergeCell ref="C9:C12"/>
    <mergeCell ref="D9:D12"/>
    <mergeCell ref="E9:I9"/>
    <mergeCell ref="J9:O9"/>
    <mergeCell ref="P9:P12"/>
    <mergeCell ref="E10:E12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V21"/>
  <sheetViews>
    <sheetView view="pageBreakPreview" zoomScale="85" zoomScaleNormal="100" zoomScaleSheetLayoutView="85" workbookViewId="0">
      <selection activeCell="K1" sqref="K1"/>
    </sheetView>
  </sheetViews>
  <sheetFormatPr defaultRowHeight="12.75" x14ac:dyDescent="0.2"/>
  <cols>
    <col min="1" max="1" width="11.28515625" style="44" customWidth="1"/>
    <col min="2" max="2" width="22.42578125" style="44" customWidth="1"/>
    <col min="3" max="3" width="22.42578125" style="44" hidden="1" customWidth="1"/>
    <col min="4" max="4" width="11.140625" style="44" customWidth="1"/>
    <col min="5" max="6" width="14.140625" style="44" customWidth="1"/>
    <col min="7" max="7" width="15.7109375" style="44" hidden="1" customWidth="1"/>
    <col min="8" max="8" width="16" style="44" hidden="1" customWidth="1"/>
    <col min="9" max="9" width="10.5703125" style="44" customWidth="1"/>
    <col min="10" max="10" width="11.85546875" style="44" customWidth="1"/>
    <col min="11" max="11" width="15.5703125" style="44" customWidth="1"/>
    <col min="12" max="12" width="12.85546875" style="44" customWidth="1"/>
    <col min="13" max="13" width="8.5703125" style="44" hidden="1" customWidth="1"/>
    <col min="14" max="14" width="10.28515625" style="44" customWidth="1"/>
    <col min="15" max="15" width="13.140625" style="44" customWidth="1"/>
    <col min="16" max="16" width="11" style="44" hidden="1" customWidth="1"/>
    <col min="17" max="17" width="16" style="44" hidden="1" customWidth="1"/>
    <col min="18" max="18" width="16.140625" style="44" hidden="1" customWidth="1"/>
    <col min="19" max="19" width="9.85546875" style="44" hidden="1" customWidth="1"/>
    <col min="20" max="20" width="8.5703125" style="44" customWidth="1"/>
    <col min="21" max="21" width="12.85546875" style="44" customWidth="1"/>
    <col min="22" max="22" width="12.5703125" style="44" customWidth="1"/>
    <col min="23" max="16384" width="9.140625" style="44"/>
  </cols>
  <sheetData>
    <row r="1" spans="1:22" ht="51" customHeight="1" x14ac:dyDescent="0.2">
      <c r="T1" s="45" t="s">
        <v>180</v>
      </c>
      <c r="U1" s="46"/>
      <c r="V1" s="46"/>
    </row>
    <row r="3" spans="1:22" ht="15.75" customHeight="1" x14ac:dyDescent="0.25">
      <c r="B3" s="47"/>
      <c r="C3" s="47"/>
      <c r="D3" s="48" t="s">
        <v>181</v>
      </c>
      <c r="E3" s="48"/>
      <c r="F3" s="48"/>
      <c r="G3" s="48"/>
      <c r="H3" s="48"/>
      <c r="I3" s="48"/>
      <c r="J3" s="48"/>
      <c r="K3" s="48"/>
      <c r="L3" s="48"/>
      <c r="M3" s="47"/>
      <c r="N3" s="47"/>
      <c r="O3" s="47"/>
      <c r="P3" s="47"/>
      <c r="Q3" s="47"/>
      <c r="R3" s="47"/>
      <c r="S3" s="47"/>
      <c r="T3" s="47"/>
      <c r="U3" s="47"/>
      <c r="V3" s="47"/>
    </row>
    <row r="4" spans="1:22" x14ac:dyDescent="0.2">
      <c r="V4" s="49" t="s">
        <v>182</v>
      </c>
    </row>
    <row r="5" spans="1:22" ht="12.75" customHeight="1" x14ac:dyDescent="0.2">
      <c r="A5" s="50" t="s">
        <v>183</v>
      </c>
      <c r="B5" s="50" t="s">
        <v>184</v>
      </c>
      <c r="C5" s="51"/>
      <c r="D5" s="52" t="s">
        <v>185</v>
      </c>
      <c r="E5" s="53"/>
      <c r="F5" s="53"/>
      <c r="G5" s="53"/>
      <c r="H5" s="53"/>
      <c r="I5" s="53"/>
      <c r="J5" s="53"/>
      <c r="K5" s="53"/>
      <c r="L5" s="54"/>
      <c r="M5" s="55" t="s">
        <v>186</v>
      </c>
      <c r="N5" s="55"/>
      <c r="O5" s="55"/>
      <c r="P5" s="55"/>
      <c r="Q5" s="55"/>
      <c r="R5" s="55"/>
      <c r="S5" s="55"/>
      <c r="T5" s="55"/>
      <c r="U5" s="55"/>
      <c r="V5" s="55"/>
    </row>
    <row r="6" spans="1:22" x14ac:dyDescent="0.2">
      <c r="A6" s="50"/>
      <c r="B6" s="50"/>
      <c r="C6" s="51"/>
      <c r="D6" s="52" t="s">
        <v>187</v>
      </c>
      <c r="E6" s="53"/>
      <c r="F6" s="53"/>
      <c r="G6" s="53"/>
      <c r="H6" s="53"/>
      <c r="I6" s="53"/>
      <c r="J6" s="53"/>
      <c r="K6" s="53"/>
      <c r="L6" s="56" t="s">
        <v>8</v>
      </c>
      <c r="M6" s="52" t="s">
        <v>187</v>
      </c>
      <c r="N6" s="53"/>
      <c r="O6" s="53"/>
      <c r="P6" s="53"/>
      <c r="Q6" s="53"/>
      <c r="R6" s="53"/>
      <c r="S6" s="53"/>
      <c r="T6" s="53"/>
      <c r="U6" s="53"/>
      <c r="V6" s="56" t="s">
        <v>8</v>
      </c>
    </row>
    <row r="7" spans="1:22" ht="28.5" customHeight="1" x14ac:dyDescent="0.2">
      <c r="A7" s="50"/>
      <c r="B7" s="50"/>
      <c r="C7" s="51"/>
      <c r="D7" s="52" t="s">
        <v>188</v>
      </c>
      <c r="E7" s="53"/>
      <c r="F7" s="53"/>
      <c r="G7" s="53"/>
      <c r="H7" s="53"/>
      <c r="I7" s="53"/>
      <c r="J7" s="54"/>
      <c r="K7" s="57" t="s">
        <v>189</v>
      </c>
      <c r="L7" s="58"/>
      <c r="M7" s="52" t="s">
        <v>188</v>
      </c>
      <c r="N7" s="53"/>
      <c r="O7" s="53"/>
      <c r="P7" s="53"/>
      <c r="Q7" s="53"/>
      <c r="R7" s="53"/>
      <c r="S7" s="53"/>
      <c r="T7" s="54"/>
      <c r="U7" s="57" t="s">
        <v>189</v>
      </c>
      <c r="V7" s="58"/>
    </row>
    <row r="8" spans="1:22" ht="12.75" customHeight="1" x14ac:dyDescent="0.2">
      <c r="A8" s="50"/>
      <c r="B8" s="50"/>
      <c r="C8" s="51"/>
      <c r="D8" s="55"/>
      <c r="E8" s="55"/>
      <c r="F8" s="55"/>
      <c r="G8" s="55"/>
      <c r="H8" s="55"/>
      <c r="I8" s="55"/>
      <c r="J8" s="55"/>
      <c r="K8" s="55"/>
      <c r="L8" s="58"/>
      <c r="M8" s="55"/>
      <c r="N8" s="55"/>
      <c r="O8" s="55"/>
      <c r="P8" s="55"/>
      <c r="Q8" s="55"/>
      <c r="R8" s="55"/>
      <c r="S8" s="55"/>
      <c r="T8" s="55"/>
      <c r="U8" s="55"/>
      <c r="V8" s="58"/>
    </row>
    <row r="9" spans="1:22" ht="33" customHeight="1" x14ac:dyDescent="0.2">
      <c r="A9" s="50"/>
      <c r="B9" s="50"/>
      <c r="C9" s="51"/>
      <c r="D9" s="55" t="s">
        <v>190</v>
      </c>
      <c r="E9" s="59" t="s">
        <v>191</v>
      </c>
      <c r="F9" s="60"/>
      <c r="G9" s="60"/>
      <c r="H9" s="60"/>
      <c r="I9" s="60"/>
      <c r="J9" s="61"/>
      <c r="K9" s="62" t="s">
        <v>192</v>
      </c>
      <c r="L9" s="58"/>
      <c r="M9" s="63"/>
      <c r="N9" s="52" t="s">
        <v>191</v>
      </c>
      <c r="O9" s="53"/>
      <c r="P9" s="53"/>
      <c r="Q9" s="53"/>
      <c r="R9" s="53"/>
      <c r="S9" s="53"/>
      <c r="T9" s="54"/>
      <c r="U9" s="62" t="s">
        <v>192</v>
      </c>
      <c r="V9" s="58"/>
    </row>
    <row r="10" spans="1:22" ht="91.5" customHeight="1" x14ac:dyDescent="0.2">
      <c r="A10" s="50"/>
      <c r="B10" s="50"/>
      <c r="C10" s="51"/>
      <c r="D10" s="55"/>
      <c r="E10" s="57" t="s">
        <v>193</v>
      </c>
      <c r="F10" s="57" t="s">
        <v>194</v>
      </c>
      <c r="G10" s="64" t="s">
        <v>195</v>
      </c>
      <c r="H10" s="64" t="s">
        <v>196</v>
      </c>
      <c r="I10" s="57" t="s">
        <v>197</v>
      </c>
      <c r="J10" s="57" t="s">
        <v>198</v>
      </c>
      <c r="K10" s="65" t="s">
        <v>199</v>
      </c>
      <c r="L10" s="66"/>
      <c r="M10" s="67"/>
      <c r="N10" s="57" t="s">
        <v>200</v>
      </c>
      <c r="O10" s="57" t="s">
        <v>201</v>
      </c>
      <c r="P10" s="57" t="s">
        <v>202</v>
      </c>
      <c r="Q10" s="57" t="s">
        <v>203</v>
      </c>
      <c r="R10" s="57" t="s">
        <v>204</v>
      </c>
      <c r="S10" s="57" t="s">
        <v>205</v>
      </c>
      <c r="T10" s="57" t="s">
        <v>206</v>
      </c>
      <c r="U10" s="65" t="s">
        <v>207</v>
      </c>
      <c r="V10" s="66"/>
    </row>
    <row r="11" spans="1:22" ht="12.75" customHeight="1" x14ac:dyDescent="0.2">
      <c r="A11" s="51">
        <v>1</v>
      </c>
      <c r="B11" s="51">
        <v>2</v>
      </c>
      <c r="C11" s="51"/>
      <c r="D11" s="51">
        <v>3</v>
      </c>
      <c r="E11" s="57">
        <v>4</v>
      </c>
      <c r="F11" s="51">
        <v>5</v>
      </c>
      <c r="G11" s="57">
        <v>6</v>
      </c>
      <c r="H11" s="51">
        <v>7</v>
      </c>
      <c r="I11" s="57">
        <v>8</v>
      </c>
      <c r="J11" s="51">
        <v>9</v>
      </c>
      <c r="K11" s="57">
        <v>10</v>
      </c>
      <c r="L11" s="51">
        <v>11</v>
      </c>
      <c r="M11" s="51">
        <v>22</v>
      </c>
      <c r="N11" s="51">
        <v>12</v>
      </c>
      <c r="O11" s="57">
        <v>13</v>
      </c>
      <c r="P11" s="51">
        <v>14</v>
      </c>
      <c r="Q11" s="51">
        <v>15</v>
      </c>
      <c r="R11" s="57">
        <v>16</v>
      </c>
      <c r="S11" s="51">
        <v>17</v>
      </c>
      <c r="T11" s="57">
        <v>18</v>
      </c>
      <c r="U11" s="51">
        <v>19</v>
      </c>
      <c r="V11" s="51">
        <v>20</v>
      </c>
    </row>
    <row r="12" spans="1:22" ht="24.75" hidden="1" x14ac:dyDescent="0.25">
      <c r="A12" s="68">
        <v>21315200000</v>
      </c>
      <c r="B12" s="69" t="s">
        <v>208</v>
      </c>
      <c r="C12" s="69"/>
      <c r="D12" s="70"/>
      <c r="E12" s="70"/>
      <c r="F12" s="70"/>
      <c r="G12" s="70"/>
      <c r="H12" s="70"/>
      <c r="I12" s="70"/>
      <c r="J12" s="70"/>
      <c r="K12" s="70"/>
      <c r="L12" s="70">
        <f>SUM(D12:K12)</f>
        <v>0</v>
      </c>
      <c r="M12" s="70"/>
      <c r="N12" s="71"/>
      <c r="O12" s="71"/>
      <c r="P12" s="71"/>
      <c r="Q12" s="71"/>
      <c r="R12" s="71"/>
      <c r="S12" s="71"/>
      <c r="T12" s="71"/>
      <c r="U12" s="71"/>
      <c r="V12" s="70">
        <f>SUM(M12:U12)</f>
        <v>0</v>
      </c>
    </row>
    <row r="13" spans="1:22" s="76" customFormat="1" ht="26.25" x14ac:dyDescent="0.25">
      <c r="A13" s="72">
        <v>2131520000</v>
      </c>
      <c r="B13" s="73" t="s">
        <v>208</v>
      </c>
      <c r="C13" s="73"/>
      <c r="D13" s="74"/>
      <c r="E13" s="75">
        <v>8319500</v>
      </c>
      <c r="F13" s="75">
        <v>130500</v>
      </c>
      <c r="G13" s="75"/>
      <c r="H13" s="75"/>
      <c r="I13" s="75">
        <v>472275</v>
      </c>
      <c r="J13" s="75"/>
      <c r="K13" s="75"/>
      <c r="L13" s="70">
        <f>SUM(D13:K13)</f>
        <v>8922275</v>
      </c>
      <c r="M13" s="75"/>
      <c r="N13" s="75">
        <v>472275</v>
      </c>
      <c r="O13" s="75"/>
      <c r="P13" s="75"/>
      <c r="Q13" s="75"/>
      <c r="R13" s="75"/>
      <c r="S13" s="75"/>
      <c r="T13" s="75">
        <v>66300</v>
      </c>
      <c r="U13" s="75"/>
      <c r="V13" s="70">
        <f>SUM(M13:U13)</f>
        <v>538575</v>
      </c>
    </row>
    <row r="14" spans="1:22" s="80" customFormat="1" ht="15.75" x14ac:dyDescent="0.25">
      <c r="A14" s="77" t="s">
        <v>209</v>
      </c>
      <c r="B14" s="78" t="s">
        <v>210</v>
      </c>
      <c r="C14" s="78"/>
      <c r="D14" s="79">
        <f>SUM(D13)</f>
        <v>0</v>
      </c>
      <c r="E14" s="79">
        <f>SUM(E13)</f>
        <v>8319500</v>
      </c>
      <c r="F14" s="79">
        <f t="shared" ref="F14:V14" si="0">SUM(F13)</f>
        <v>130500</v>
      </c>
      <c r="G14" s="79">
        <f t="shared" si="0"/>
        <v>0</v>
      </c>
      <c r="H14" s="79">
        <f t="shared" si="0"/>
        <v>0</v>
      </c>
      <c r="I14" s="79">
        <f t="shared" si="0"/>
        <v>472275</v>
      </c>
      <c r="J14" s="79">
        <f t="shared" si="0"/>
        <v>0</v>
      </c>
      <c r="K14" s="79">
        <f t="shared" si="0"/>
        <v>0</v>
      </c>
      <c r="L14" s="79">
        <f t="shared" si="0"/>
        <v>8922275</v>
      </c>
      <c r="M14" s="79">
        <f t="shared" si="0"/>
        <v>0</v>
      </c>
      <c r="N14" s="79">
        <f t="shared" si="0"/>
        <v>472275</v>
      </c>
      <c r="O14" s="79">
        <f t="shared" si="0"/>
        <v>0</v>
      </c>
      <c r="P14" s="79">
        <f t="shared" si="0"/>
        <v>0</v>
      </c>
      <c r="Q14" s="79">
        <f t="shared" si="0"/>
        <v>0</v>
      </c>
      <c r="R14" s="79">
        <f t="shared" si="0"/>
        <v>0</v>
      </c>
      <c r="S14" s="79">
        <f t="shared" si="0"/>
        <v>0</v>
      </c>
      <c r="T14" s="79">
        <f t="shared" si="0"/>
        <v>66300</v>
      </c>
      <c r="U14" s="79">
        <f t="shared" si="0"/>
        <v>0</v>
      </c>
      <c r="V14" s="79">
        <f t="shared" si="0"/>
        <v>538575</v>
      </c>
    </row>
    <row r="15" spans="1:22" s="80" customFormat="1" ht="16.5" x14ac:dyDescent="0.25">
      <c r="A15" s="81"/>
      <c r="B15" s="82"/>
      <c r="C15" s="82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4"/>
    </row>
    <row r="16" spans="1:22" s="80" customFormat="1" ht="16.5" x14ac:dyDescent="0.25">
      <c r="A16" s="85"/>
      <c r="B16" s="82"/>
      <c r="C16" s="82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4"/>
    </row>
    <row r="17" spans="1:22" s="80" customFormat="1" ht="25.5" customHeight="1" x14ac:dyDescent="0.35">
      <c r="A17" s="85"/>
      <c r="B17" s="86"/>
      <c r="C17" s="86"/>
      <c r="D17" s="86"/>
      <c r="E17" s="86"/>
      <c r="F17" s="86"/>
      <c r="G17" s="86"/>
      <c r="H17" s="86"/>
      <c r="I17" s="83"/>
      <c r="J17" s="83"/>
      <c r="K17" s="83"/>
      <c r="L17" s="83"/>
      <c r="M17" s="83"/>
      <c r="N17" s="83"/>
      <c r="O17" s="83"/>
      <c r="P17" s="87"/>
      <c r="Q17" s="83"/>
      <c r="R17" s="83"/>
      <c r="S17" s="83"/>
      <c r="T17" s="83"/>
      <c r="U17" s="83"/>
      <c r="V17" s="84"/>
    </row>
    <row r="18" spans="1:22" ht="15.75" x14ac:dyDescent="0.25">
      <c r="A18" s="88"/>
      <c r="B18" s="89" t="s">
        <v>67</v>
      </c>
      <c r="C18" s="89"/>
      <c r="D18" s="89"/>
      <c r="E18" s="89"/>
      <c r="F18" s="89"/>
      <c r="G18" s="89"/>
      <c r="H18" s="89"/>
      <c r="I18" s="89"/>
      <c r="J18" s="88"/>
      <c r="K18" s="88"/>
      <c r="L18" s="88"/>
      <c r="M18" s="88"/>
      <c r="N18" s="88"/>
      <c r="O18" s="89" t="s">
        <v>68</v>
      </c>
      <c r="P18" s="88"/>
      <c r="Q18" s="88"/>
      <c r="R18" s="88"/>
      <c r="S18" s="88"/>
      <c r="T18" s="88"/>
      <c r="U18" s="88"/>
      <c r="V18" s="88"/>
    </row>
    <row r="19" spans="1:22" ht="12.75" customHeight="1" x14ac:dyDescent="0.2">
      <c r="A19" s="88"/>
      <c r="B19" s="90"/>
      <c r="C19" s="90"/>
      <c r="D19" s="90"/>
      <c r="P19" s="91"/>
      <c r="Q19" s="91"/>
      <c r="R19" s="91"/>
      <c r="S19" s="91"/>
      <c r="T19" s="92"/>
      <c r="V19" s="92"/>
    </row>
    <row r="20" spans="1:22" ht="15" x14ac:dyDescent="0.2">
      <c r="A20" s="88"/>
      <c r="B20" s="93"/>
      <c r="C20" s="93"/>
      <c r="D20" s="94"/>
      <c r="P20" s="49"/>
      <c r="Q20" s="49"/>
      <c r="R20" s="49"/>
      <c r="S20" s="49"/>
      <c r="T20" s="95"/>
      <c r="V20" s="95"/>
    </row>
    <row r="21" spans="1:22" s="98" customFormat="1" ht="24" customHeight="1" x14ac:dyDescent="0.2">
      <c r="A21" s="96"/>
      <c r="B21" s="97"/>
      <c r="C21" s="97"/>
      <c r="D21" s="97"/>
      <c r="M21" s="99"/>
      <c r="N21" s="99"/>
      <c r="O21" s="99"/>
      <c r="P21" s="99"/>
      <c r="Q21" s="92"/>
      <c r="R21" s="92"/>
      <c r="S21" s="92"/>
      <c r="T21" s="92"/>
      <c r="V21" s="92"/>
    </row>
  </sheetData>
  <mergeCells count="20">
    <mergeCell ref="B17:H17"/>
    <mergeCell ref="M21:P21"/>
    <mergeCell ref="D7:J7"/>
    <mergeCell ref="M7:T7"/>
    <mergeCell ref="D8:K8"/>
    <mergeCell ref="M8:U8"/>
    <mergeCell ref="D9:D10"/>
    <mergeCell ref="E9:J9"/>
    <mergeCell ref="M9:M10"/>
    <mergeCell ref="N9:T9"/>
    <mergeCell ref="T1:V1"/>
    <mergeCell ref="D3:L3"/>
    <mergeCell ref="A5:A10"/>
    <mergeCell ref="B5:B10"/>
    <mergeCell ref="D5:L5"/>
    <mergeCell ref="M5:V5"/>
    <mergeCell ref="D6:K6"/>
    <mergeCell ref="L6:L10"/>
    <mergeCell ref="M6:U6"/>
    <mergeCell ref="V6:V10"/>
  </mergeCells>
  <pageMargins left="0.39370078740157483" right="0.39370078740157483" top="0.39370078740157483" bottom="0.39370078740157483" header="0" footer="0"/>
  <pageSetup paperSize="9" scale="7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view="pageBreakPreview" topLeftCell="A5" zoomScale="60" zoomScaleNormal="100" workbookViewId="0">
      <selection activeCell="H16" sqref="H16"/>
    </sheetView>
  </sheetViews>
  <sheetFormatPr defaultRowHeight="15" x14ac:dyDescent="0.25"/>
  <cols>
    <col min="1" max="3" width="14.28515625" style="100" customWidth="1"/>
    <col min="4" max="4" width="32.42578125" style="100" customWidth="1"/>
    <col min="5" max="5" width="23" style="100" customWidth="1"/>
    <col min="6" max="6" width="12.85546875" style="100" customWidth="1"/>
    <col min="7" max="8" width="11.42578125" style="100" customWidth="1"/>
    <col min="9" max="9" width="13.140625" style="100" customWidth="1"/>
    <col min="10" max="16384" width="9.140625" style="100"/>
  </cols>
  <sheetData>
    <row r="1" spans="1:19" x14ac:dyDescent="0.25">
      <c r="F1" s="101" t="s">
        <v>211</v>
      </c>
    </row>
    <row r="2" spans="1:19" x14ac:dyDescent="0.25">
      <c r="F2" s="102" t="s">
        <v>69</v>
      </c>
    </row>
    <row r="3" spans="1:19" x14ac:dyDescent="0.25">
      <c r="F3" s="102" t="s">
        <v>70</v>
      </c>
      <c r="S3" s="100">
        <v>1289289</v>
      </c>
    </row>
    <row r="4" spans="1:19" x14ac:dyDescent="0.25">
      <c r="F4" s="102" t="s">
        <v>71</v>
      </c>
    </row>
    <row r="5" spans="1:19" x14ac:dyDescent="0.25">
      <c r="F5" s="101"/>
    </row>
    <row r="6" spans="1:19" ht="15.75" x14ac:dyDescent="0.25">
      <c r="A6" s="103" t="s">
        <v>212</v>
      </c>
      <c r="B6" s="103"/>
      <c r="C6" s="103"/>
      <c r="D6" s="103"/>
      <c r="E6" s="103"/>
      <c r="F6" s="103"/>
      <c r="G6" s="103"/>
      <c r="H6" s="103"/>
      <c r="I6" s="103"/>
    </row>
    <row r="7" spans="1:19" x14ac:dyDescent="0.25">
      <c r="F7" s="101"/>
    </row>
    <row r="8" spans="1:19" ht="141.75" x14ac:dyDescent="0.25">
      <c r="A8" s="104" t="s">
        <v>88</v>
      </c>
      <c r="B8" s="104" t="s">
        <v>89</v>
      </c>
      <c r="C8" s="104" t="s">
        <v>90</v>
      </c>
      <c r="D8" s="104" t="s">
        <v>213</v>
      </c>
      <c r="E8" s="104" t="s">
        <v>214</v>
      </c>
      <c r="F8" s="104" t="s">
        <v>215</v>
      </c>
      <c r="G8" s="104" t="s">
        <v>216</v>
      </c>
      <c r="H8" s="104" t="s">
        <v>217</v>
      </c>
      <c r="I8" s="104" t="s">
        <v>218</v>
      </c>
    </row>
    <row r="9" spans="1:19" ht="15.75" x14ac:dyDescent="0.25">
      <c r="A9" s="104">
        <v>1</v>
      </c>
      <c r="B9" s="104">
        <v>2</v>
      </c>
      <c r="C9" s="104">
        <v>3</v>
      </c>
      <c r="D9" s="104">
        <v>4</v>
      </c>
      <c r="E9" s="104">
        <v>5</v>
      </c>
      <c r="F9" s="104">
        <v>6</v>
      </c>
      <c r="G9" s="104">
        <v>7</v>
      </c>
      <c r="H9" s="104">
        <v>8</v>
      </c>
      <c r="I9" s="104">
        <v>9</v>
      </c>
    </row>
    <row r="10" spans="1:19" ht="15.75" x14ac:dyDescent="0.25">
      <c r="A10" s="105" t="s">
        <v>98</v>
      </c>
      <c r="B10" s="104"/>
      <c r="C10" s="104"/>
      <c r="D10" s="106" t="s">
        <v>99</v>
      </c>
      <c r="E10" s="104"/>
      <c r="F10" s="104"/>
      <c r="G10" s="104"/>
      <c r="H10" s="106">
        <f>H16</f>
        <v>1289289</v>
      </c>
      <c r="I10" s="104"/>
    </row>
    <row r="11" spans="1:19" ht="15.75" x14ac:dyDescent="0.25">
      <c r="A11" s="105" t="s">
        <v>100</v>
      </c>
      <c r="B11" s="104"/>
      <c r="C11" s="104"/>
      <c r="D11" s="106" t="s">
        <v>99</v>
      </c>
      <c r="E11" s="104"/>
      <c r="F11" s="104"/>
      <c r="G11" s="104"/>
      <c r="H11" s="106">
        <f>H10</f>
        <v>1289289</v>
      </c>
      <c r="I11" s="104"/>
    </row>
    <row r="12" spans="1:19" ht="94.5" x14ac:dyDescent="0.25">
      <c r="A12" s="107" t="s">
        <v>154</v>
      </c>
      <c r="B12" s="108">
        <v>7330</v>
      </c>
      <c r="C12" s="107" t="s">
        <v>156</v>
      </c>
      <c r="D12" s="108" t="s">
        <v>157</v>
      </c>
      <c r="E12" s="104" t="s">
        <v>219</v>
      </c>
      <c r="F12" s="104">
        <v>2019</v>
      </c>
      <c r="G12" s="104">
        <v>215884</v>
      </c>
      <c r="H12" s="104">
        <v>215884</v>
      </c>
      <c r="I12" s="104">
        <v>100</v>
      </c>
    </row>
    <row r="13" spans="1:19" ht="126" x14ac:dyDescent="0.25">
      <c r="A13" s="109"/>
      <c r="B13" s="110"/>
      <c r="C13" s="109"/>
      <c r="D13" s="110"/>
      <c r="E13" s="104" t="s">
        <v>220</v>
      </c>
      <c r="F13" s="104">
        <v>2019</v>
      </c>
      <c r="G13" s="104">
        <v>158496</v>
      </c>
      <c r="H13" s="104">
        <v>158496</v>
      </c>
      <c r="I13" s="104">
        <v>100</v>
      </c>
    </row>
    <row r="14" spans="1:19" ht="189" x14ac:dyDescent="0.25">
      <c r="A14" s="109"/>
      <c r="B14" s="110"/>
      <c r="C14" s="109"/>
      <c r="D14" s="110"/>
      <c r="E14" s="104" t="s">
        <v>221</v>
      </c>
      <c r="F14" s="104">
        <v>2019</v>
      </c>
      <c r="G14" s="104">
        <v>452186</v>
      </c>
      <c r="H14" s="104">
        <v>452186</v>
      </c>
      <c r="I14" s="104">
        <v>100</v>
      </c>
    </row>
    <row r="15" spans="1:19" ht="157.5" x14ac:dyDescent="0.25">
      <c r="A15" s="111"/>
      <c r="B15" s="112"/>
      <c r="C15" s="111"/>
      <c r="D15" s="112"/>
      <c r="E15" s="104" t="s">
        <v>222</v>
      </c>
      <c r="F15" s="104">
        <v>2019</v>
      </c>
      <c r="G15" s="104">
        <v>462723</v>
      </c>
      <c r="H15" s="104">
        <v>462723</v>
      </c>
      <c r="I15" s="104">
        <v>100</v>
      </c>
    </row>
    <row r="16" spans="1:19" ht="15.75" x14ac:dyDescent="0.25">
      <c r="A16" s="104" t="s">
        <v>209</v>
      </c>
      <c r="B16" s="104" t="s">
        <v>209</v>
      </c>
      <c r="C16" s="104" t="s">
        <v>209</v>
      </c>
      <c r="D16" s="113" t="s">
        <v>210</v>
      </c>
      <c r="E16" s="104" t="s">
        <v>209</v>
      </c>
      <c r="F16" s="104" t="s">
        <v>209</v>
      </c>
      <c r="G16" s="104" t="s">
        <v>209</v>
      </c>
      <c r="H16" s="106">
        <f>SUM(H12:H15)</f>
        <v>1289289</v>
      </c>
      <c r="I16" s="104" t="s">
        <v>209</v>
      </c>
      <c r="M16" s="100">
        <f>H16-S3</f>
        <v>0</v>
      </c>
    </row>
    <row r="20" spans="2:7" x14ac:dyDescent="0.25">
      <c r="B20" s="100" t="s">
        <v>67</v>
      </c>
      <c r="G20" s="100" t="s">
        <v>68</v>
      </c>
    </row>
  </sheetData>
  <mergeCells count="5">
    <mergeCell ref="A6:I6"/>
    <mergeCell ref="A12:A15"/>
    <mergeCell ref="B12:B15"/>
    <mergeCell ref="C12:C15"/>
    <mergeCell ref="D12:D15"/>
  </mergeCells>
  <pageMargins left="0.27" right="0.16" top="0.75" bottom="0.75" header="0.3" footer="0.3"/>
  <pageSetup paperSize="9" scale="67" orientation="portrait" verticalDpi="0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V42"/>
  <sheetViews>
    <sheetView tabSelected="1" view="pageBreakPreview" topLeftCell="B1" zoomScale="60" zoomScaleNormal="70" workbookViewId="0">
      <selection activeCell="F41" sqref="F41"/>
    </sheetView>
  </sheetViews>
  <sheetFormatPr defaultColWidth="7.85546875" defaultRowHeight="12.75" x14ac:dyDescent="0.2"/>
  <cols>
    <col min="1" max="1" width="3.28515625" style="122" hidden="1" customWidth="1"/>
    <col min="2" max="2" width="14.85546875" style="122" customWidth="1"/>
    <col min="3" max="3" width="15.28515625" style="122" customWidth="1"/>
    <col min="4" max="4" width="16" style="122" customWidth="1"/>
    <col min="5" max="5" width="70.28515625" style="122" customWidth="1"/>
    <col min="6" max="6" width="122.5703125" style="122" customWidth="1"/>
    <col min="7" max="7" width="27" style="122" customWidth="1"/>
    <col min="8" max="8" width="16.7109375" style="122" customWidth="1"/>
    <col min="9" max="9" width="17.42578125" style="122" customWidth="1"/>
    <col min="10" max="10" width="16.5703125" style="122" customWidth="1"/>
    <col min="11" max="11" width="16.7109375" style="122" customWidth="1"/>
    <col min="12" max="152" width="7.85546875" style="124"/>
    <col min="153" max="16384" width="7.85546875" style="125"/>
  </cols>
  <sheetData>
    <row r="1" spans="1:152" s="120" customFormat="1" ht="13.5" customHeight="1" x14ac:dyDescent="0.25">
      <c r="A1" s="114"/>
      <c r="B1" s="115" t="s">
        <v>223</v>
      </c>
      <c r="C1" s="115"/>
      <c r="D1" s="115"/>
      <c r="E1" s="116"/>
      <c r="F1" s="116"/>
      <c r="G1" s="117"/>
      <c r="H1" s="117"/>
      <c r="I1" s="117" t="s">
        <v>224</v>
      </c>
      <c r="J1" s="117"/>
      <c r="K1" s="116"/>
      <c r="L1" s="118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/>
      <c r="BY1" s="119"/>
      <c r="BZ1" s="119"/>
      <c r="CA1" s="119"/>
      <c r="CB1" s="119"/>
      <c r="CC1" s="119"/>
      <c r="CD1" s="119"/>
      <c r="CE1" s="119"/>
      <c r="CF1" s="119"/>
      <c r="CG1" s="119"/>
      <c r="CH1" s="119"/>
      <c r="CI1" s="119"/>
      <c r="CJ1" s="119"/>
      <c r="CK1" s="119"/>
      <c r="CL1" s="119"/>
      <c r="CM1" s="119"/>
      <c r="CN1" s="119"/>
      <c r="CO1" s="119"/>
      <c r="CP1" s="119"/>
      <c r="CQ1" s="119"/>
      <c r="CR1" s="119"/>
      <c r="CS1" s="119"/>
      <c r="CT1" s="119"/>
      <c r="CU1" s="119"/>
      <c r="CV1" s="119"/>
      <c r="CW1" s="119"/>
      <c r="CX1" s="119"/>
      <c r="CY1" s="119"/>
      <c r="CZ1" s="119"/>
      <c r="DA1" s="119"/>
      <c r="DB1" s="119"/>
      <c r="DC1" s="119"/>
      <c r="DD1" s="119"/>
      <c r="DE1" s="119"/>
      <c r="DF1" s="119"/>
      <c r="DG1" s="119"/>
      <c r="DH1" s="119"/>
      <c r="DI1" s="119"/>
      <c r="DJ1" s="119"/>
      <c r="DK1" s="119"/>
      <c r="DL1" s="119"/>
      <c r="DM1" s="119"/>
      <c r="DN1" s="119"/>
      <c r="DO1" s="119"/>
      <c r="DP1" s="119"/>
      <c r="DQ1" s="119"/>
      <c r="DR1" s="119"/>
      <c r="DS1" s="119"/>
      <c r="DT1" s="119"/>
      <c r="DU1" s="119"/>
      <c r="DV1" s="119"/>
      <c r="DW1" s="119"/>
      <c r="DX1" s="119"/>
      <c r="DY1" s="119"/>
      <c r="DZ1" s="119"/>
      <c r="EA1" s="119"/>
      <c r="EB1" s="119"/>
      <c r="EC1" s="119"/>
      <c r="ED1" s="119"/>
      <c r="EE1" s="119"/>
      <c r="EF1" s="119"/>
      <c r="EG1" s="119"/>
      <c r="EH1" s="119"/>
      <c r="EI1" s="119"/>
      <c r="EJ1" s="119"/>
      <c r="EK1" s="119"/>
      <c r="EL1" s="119"/>
      <c r="EM1" s="119"/>
      <c r="EN1" s="119"/>
      <c r="EO1" s="119"/>
      <c r="EP1" s="119"/>
      <c r="EQ1" s="119"/>
      <c r="ER1" s="119"/>
      <c r="ES1" s="119"/>
      <c r="ET1" s="119"/>
      <c r="EU1" s="119"/>
      <c r="EV1" s="119"/>
    </row>
    <row r="2" spans="1:152" s="120" customFormat="1" ht="13.5" customHeight="1" x14ac:dyDescent="0.25">
      <c r="A2" s="114"/>
      <c r="B2" s="116"/>
      <c r="C2" s="116"/>
      <c r="D2" s="116"/>
      <c r="E2" s="116"/>
      <c r="F2" s="116"/>
      <c r="G2" s="117"/>
      <c r="H2" s="117"/>
      <c r="I2" s="121" t="s">
        <v>69</v>
      </c>
      <c r="J2" s="121"/>
      <c r="K2" s="116"/>
      <c r="L2" s="118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</row>
    <row r="3" spans="1:152" s="120" customFormat="1" ht="13.5" customHeight="1" x14ac:dyDescent="0.25">
      <c r="A3" s="114"/>
      <c r="B3" s="116"/>
      <c r="C3" s="116"/>
      <c r="D3" s="116"/>
      <c r="E3" s="116"/>
      <c r="F3" s="116"/>
      <c r="G3" s="117"/>
      <c r="H3" s="117"/>
      <c r="I3" s="121" t="s">
        <v>70</v>
      </c>
      <c r="J3" s="121"/>
      <c r="K3" s="116"/>
      <c r="L3" s="118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</row>
    <row r="4" spans="1:152" s="120" customFormat="1" ht="13.5" customHeight="1" x14ac:dyDescent="0.25">
      <c r="A4" s="114"/>
      <c r="B4" s="116"/>
      <c r="C4" s="116"/>
      <c r="D4" s="116"/>
      <c r="E4" s="116"/>
      <c r="F4" s="116"/>
      <c r="G4" s="117"/>
      <c r="H4" s="117"/>
      <c r="I4" s="121" t="s">
        <v>71</v>
      </c>
      <c r="J4" s="121"/>
      <c r="K4" s="116"/>
      <c r="L4" s="118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</row>
    <row r="5" spans="1:152" ht="33" customHeight="1" x14ac:dyDescent="0.2">
      <c r="G5" s="117"/>
      <c r="H5" s="117"/>
      <c r="I5" s="117"/>
      <c r="J5" s="117"/>
      <c r="K5" s="123"/>
      <c r="L5" s="123"/>
    </row>
    <row r="6" spans="1:152" ht="37.5" customHeight="1" x14ac:dyDescent="0.2">
      <c r="B6" s="126" t="s">
        <v>225</v>
      </c>
      <c r="C6" s="127"/>
      <c r="D6" s="127"/>
      <c r="E6" s="127"/>
      <c r="F6" s="127"/>
      <c r="G6" s="127"/>
      <c r="H6" s="127"/>
      <c r="I6" s="127"/>
      <c r="J6" s="127"/>
      <c r="K6" s="127"/>
    </row>
    <row r="7" spans="1:152" ht="18" customHeight="1" x14ac:dyDescent="0.3">
      <c r="B7" s="128"/>
      <c r="C7" s="129"/>
      <c r="D7" s="129"/>
      <c r="E7" s="129"/>
      <c r="F7" s="130"/>
      <c r="G7" s="130"/>
      <c r="H7" s="131"/>
      <c r="I7" s="132"/>
      <c r="J7" s="132"/>
      <c r="K7" s="133" t="s">
        <v>2</v>
      </c>
    </row>
    <row r="8" spans="1:152" ht="94.5" customHeight="1" x14ac:dyDescent="0.2">
      <c r="A8" s="134"/>
      <c r="B8" s="135" t="s">
        <v>226</v>
      </c>
      <c r="C8" s="135" t="s">
        <v>89</v>
      </c>
      <c r="D8" s="135" t="s">
        <v>90</v>
      </c>
      <c r="E8" s="136" t="s">
        <v>227</v>
      </c>
      <c r="F8" s="137" t="s">
        <v>228</v>
      </c>
      <c r="G8" s="135" t="s">
        <v>229</v>
      </c>
      <c r="H8" s="138" t="s">
        <v>210</v>
      </c>
      <c r="I8" s="138" t="s">
        <v>6</v>
      </c>
      <c r="J8" s="139" t="s">
        <v>7</v>
      </c>
      <c r="K8" s="140"/>
    </row>
    <row r="9" spans="1:152" ht="51" customHeight="1" x14ac:dyDescent="0.2">
      <c r="A9" s="134"/>
      <c r="B9" s="141"/>
      <c r="C9" s="141"/>
      <c r="D9" s="142"/>
      <c r="E9" s="143"/>
      <c r="F9" s="18"/>
      <c r="G9" s="141"/>
      <c r="H9" s="144"/>
      <c r="I9" s="144"/>
      <c r="J9" s="145" t="s">
        <v>8</v>
      </c>
      <c r="K9" s="145" t="s">
        <v>9</v>
      </c>
    </row>
    <row r="10" spans="1:152" ht="40.5" customHeight="1" x14ac:dyDescent="0.2">
      <c r="A10" s="134"/>
      <c r="B10" s="146">
        <v>1</v>
      </c>
      <c r="C10" s="146">
        <v>2</v>
      </c>
      <c r="D10" s="146">
        <v>3</v>
      </c>
      <c r="E10" s="146">
        <v>4</v>
      </c>
      <c r="F10" s="145">
        <v>5</v>
      </c>
      <c r="G10" s="146">
        <v>6</v>
      </c>
      <c r="H10" s="145">
        <v>7</v>
      </c>
      <c r="I10" s="145">
        <v>8</v>
      </c>
      <c r="J10" s="145">
        <v>9</v>
      </c>
      <c r="K10" s="145">
        <v>10</v>
      </c>
    </row>
    <row r="11" spans="1:152" s="156" customFormat="1" ht="37.5" customHeight="1" x14ac:dyDescent="0.2">
      <c r="A11" s="147"/>
      <c r="B11" s="148" t="s">
        <v>98</v>
      </c>
      <c r="C11" s="149"/>
      <c r="D11" s="150"/>
      <c r="E11" s="151" t="s">
        <v>99</v>
      </c>
      <c r="F11" s="152"/>
      <c r="G11" s="153"/>
      <c r="H11" s="154">
        <f>I11+J11</f>
        <v>13170344</v>
      </c>
      <c r="I11" s="154">
        <f>I12</f>
        <v>5889862</v>
      </c>
      <c r="J11" s="154">
        <f>J12</f>
        <v>7280482</v>
      </c>
      <c r="K11" s="154">
        <f>K12</f>
        <v>7257982</v>
      </c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155"/>
      <c r="BK11" s="155"/>
      <c r="BL11" s="155"/>
      <c r="BM11" s="155"/>
      <c r="BN11" s="155"/>
      <c r="BO11" s="155"/>
      <c r="BP11" s="155"/>
      <c r="BQ11" s="155"/>
      <c r="BR11" s="155"/>
      <c r="BS11" s="155"/>
      <c r="BT11" s="155"/>
      <c r="BU11" s="155"/>
      <c r="BV11" s="155"/>
      <c r="BW11" s="155"/>
      <c r="BX11" s="155"/>
      <c r="BY11" s="155"/>
      <c r="BZ11" s="155"/>
      <c r="CA11" s="155"/>
      <c r="CB11" s="155"/>
      <c r="CC11" s="155"/>
      <c r="CD11" s="155"/>
      <c r="CE11" s="155"/>
      <c r="CF11" s="155"/>
      <c r="CG11" s="155"/>
      <c r="CH11" s="155"/>
      <c r="CI11" s="155"/>
      <c r="CJ11" s="155"/>
      <c r="CK11" s="155"/>
      <c r="CL11" s="155"/>
      <c r="CM11" s="155"/>
      <c r="CN11" s="155"/>
      <c r="CO11" s="155"/>
      <c r="CP11" s="155"/>
      <c r="CQ11" s="155"/>
      <c r="CR11" s="155"/>
      <c r="CS11" s="155"/>
      <c r="CT11" s="155"/>
      <c r="CU11" s="155"/>
      <c r="CV11" s="155"/>
      <c r="CW11" s="155"/>
      <c r="CX11" s="155"/>
      <c r="CY11" s="155"/>
      <c r="CZ11" s="155"/>
      <c r="DA11" s="155"/>
      <c r="DB11" s="155"/>
      <c r="DC11" s="155"/>
      <c r="DD11" s="155"/>
      <c r="DE11" s="155"/>
      <c r="DF11" s="155"/>
      <c r="DG11" s="155"/>
      <c r="DH11" s="155"/>
      <c r="DI11" s="155"/>
      <c r="DJ11" s="155"/>
      <c r="DK11" s="155"/>
      <c r="DL11" s="155"/>
      <c r="DM11" s="155"/>
      <c r="DN11" s="155"/>
      <c r="DO11" s="155"/>
      <c r="DP11" s="155"/>
      <c r="DQ11" s="155"/>
      <c r="DR11" s="155"/>
      <c r="DS11" s="155"/>
      <c r="DT11" s="155"/>
      <c r="DU11" s="155"/>
      <c r="DV11" s="155"/>
      <c r="DW11" s="155"/>
      <c r="DX11" s="155"/>
      <c r="DY11" s="155"/>
      <c r="DZ11" s="155"/>
      <c r="EA11" s="155"/>
      <c r="EB11" s="155"/>
      <c r="EC11" s="155"/>
      <c r="ED11" s="155"/>
      <c r="EE11" s="155"/>
      <c r="EF11" s="155"/>
      <c r="EG11" s="155"/>
      <c r="EH11" s="155"/>
      <c r="EI11" s="155"/>
      <c r="EJ11" s="155"/>
      <c r="EK11" s="155"/>
      <c r="EL11" s="155"/>
      <c r="EM11" s="155"/>
      <c r="EN11" s="155"/>
      <c r="EO11" s="155"/>
      <c r="EP11" s="155"/>
      <c r="EQ11" s="155"/>
      <c r="ER11" s="155"/>
      <c r="ES11" s="155"/>
      <c r="ET11" s="155"/>
      <c r="EU11" s="155"/>
      <c r="EV11" s="155"/>
    </row>
    <row r="12" spans="1:152" s="159" customFormat="1" ht="27.75" customHeight="1" x14ac:dyDescent="0.3">
      <c r="A12" s="157"/>
      <c r="B12" s="148" t="s">
        <v>100</v>
      </c>
      <c r="C12" s="149"/>
      <c r="D12" s="150"/>
      <c r="E12" s="151" t="s">
        <v>99</v>
      </c>
      <c r="F12" s="152"/>
      <c r="G12" s="153"/>
      <c r="H12" s="154">
        <f t="shared" ref="H12:H34" si="0">I12+J12</f>
        <v>13170344</v>
      </c>
      <c r="I12" s="154">
        <f>SUM(I13:I33)</f>
        <v>5889862</v>
      </c>
      <c r="J12" s="154">
        <f>SUM(J14:J33)</f>
        <v>7280482</v>
      </c>
      <c r="K12" s="154">
        <f>SUM(K14:K33)</f>
        <v>7257982</v>
      </c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8"/>
      <c r="BF12" s="158"/>
      <c r="BG12" s="158"/>
      <c r="BH12" s="158"/>
      <c r="BI12" s="158"/>
      <c r="BJ12" s="158"/>
      <c r="BK12" s="158"/>
      <c r="BL12" s="158"/>
      <c r="BM12" s="158"/>
      <c r="BN12" s="158"/>
      <c r="BO12" s="158"/>
      <c r="BP12" s="158"/>
      <c r="BQ12" s="158"/>
      <c r="BR12" s="158"/>
      <c r="BS12" s="158"/>
      <c r="BT12" s="158"/>
      <c r="BU12" s="158"/>
      <c r="BV12" s="158"/>
      <c r="BW12" s="158"/>
      <c r="BX12" s="158"/>
      <c r="BY12" s="158"/>
      <c r="BZ12" s="158"/>
      <c r="CA12" s="158"/>
      <c r="CB12" s="158"/>
      <c r="CC12" s="158"/>
      <c r="CD12" s="158"/>
      <c r="CE12" s="158"/>
      <c r="CF12" s="158"/>
      <c r="CG12" s="158"/>
      <c r="CH12" s="158"/>
      <c r="CI12" s="158"/>
      <c r="CJ12" s="158"/>
      <c r="CK12" s="158"/>
      <c r="CL12" s="158"/>
      <c r="CM12" s="158"/>
      <c r="CN12" s="158"/>
      <c r="CO12" s="158"/>
      <c r="CP12" s="158"/>
      <c r="CQ12" s="158"/>
      <c r="CR12" s="158"/>
      <c r="CS12" s="158"/>
      <c r="CT12" s="158"/>
      <c r="CU12" s="158"/>
      <c r="CV12" s="158"/>
      <c r="CW12" s="158"/>
      <c r="CX12" s="158"/>
      <c r="CY12" s="158"/>
      <c r="CZ12" s="158"/>
      <c r="DA12" s="158"/>
      <c r="DB12" s="158"/>
      <c r="DC12" s="158"/>
      <c r="DD12" s="158"/>
      <c r="DE12" s="158"/>
      <c r="DF12" s="158"/>
      <c r="DG12" s="158"/>
      <c r="DH12" s="158"/>
      <c r="DI12" s="158"/>
      <c r="DJ12" s="158"/>
      <c r="DK12" s="158"/>
      <c r="DL12" s="158"/>
      <c r="DM12" s="158"/>
      <c r="DN12" s="158"/>
      <c r="DO12" s="158"/>
      <c r="DP12" s="158"/>
      <c r="DQ12" s="158"/>
      <c r="DR12" s="158"/>
      <c r="DS12" s="158"/>
      <c r="DT12" s="158"/>
      <c r="DU12" s="158"/>
      <c r="DV12" s="158"/>
      <c r="DW12" s="158"/>
      <c r="DX12" s="158"/>
      <c r="DY12" s="158"/>
      <c r="DZ12" s="158"/>
      <c r="EA12" s="158"/>
      <c r="EB12" s="158"/>
      <c r="EC12" s="158"/>
      <c r="ED12" s="158"/>
      <c r="EE12" s="158"/>
      <c r="EF12" s="158"/>
      <c r="EG12" s="158"/>
      <c r="EH12" s="158"/>
      <c r="EI12" s="158"/>
      <c r="EJ12" s="158"/>
      <c r="EK12" s="158"/>
      <c r="EL12" s="158"/>
      <c r="EM12" s="158"/>
      <c r="EN12" s="158"/>
      <c r="EO12" s="158"/>
      <c r="EP12" s="158"/>
      <c r="EQ12" s="158"/>
      <c r="ER12" s="158"/>
      <c r="ES12" s="158"/>
      <c r="ET12" s="158"/>
      <c r="EU12" s="158"/>
      <c r="EV12" s="158"/>
    </row>
    <row r="13" spans="1:152" s="159" customFormat="1" ht="63" customHeight="1" x14ac:dyDescent="0.3">
      <c r="A13" s="157"/>
      <c r="B13" s="148" t="s">
        <v>109</v>
      </c>
      <c r="C13" s="149" t="s">
        <v>110</v>
      </c>
      <c r="D13" s="150" t="s">
        <v>111</v>
      </c>
      <c r="E13" s="151" t="s">
        <v>127</v>
      </c>
      <c r="F13" s="160" t="s">
        <v>230</v>
      </c>
      <c r="G13" s="161" t="s">
        <v>231</v>
      </c>
      <c r="H13" s="154">
        <v>5120</v>
      </c>
      <c r="I13" s="154">
        <v>5120</v>
      </c>
      <c r="J13" s="154"/>
      <c r="K13" s="154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8"/>
      <c r="BG13" s="158"/>
      <c r="BH13" s="158"/>
      <c r="BI13" s="158"/>
      <c r="BJ13" s="158"/>
      <c r="BK13" s="158"/>
      <c r="BL13" s="158"/>
      <c r="BM13" s="158"/>
      <c r="BN13" s="158"/>
      <c r="BO13" s="158"/>
      <c r="BP13" s="158"/>
      <c r="BQ13" s="158"/>
      <c r="BR13" s="158"/>
      <c r="BS13" s="158"/>
      <c r="BT13" s="158"/>
      <c r="BU13" s="158"/>
      <c r="BV13" s="158"/>
      <c r="BW13" s="158"/>
      <c r="BX13" s="158"/>
      <c r="BY13" s="158"/>
      <c r="BZ13" s="158"/>
      <c r="CA13" s="158"/>
      <c r="CB13" s="158"/>
      <c r="CC13" s="158"/>
      <c r="CD13" s="158"/>
      <c r="CE13" s="158"/>
      <c r="CF13" s="158"/>
      <c r="CG13" s="158"/>
      <c r="CH13" s="158"/>
      <c r="CI13" s="158"/>
      <c r="CJ13" s="158"/>
      <c r="CK13" s="158"/>
      <c r="CL13" s="158"/>
      <c r="CM13" s="158"/>
      <c r="CN13" s="158"/>
      <c r="CO13" s="158"/>
      <c r="CP13" s="158"/>
      <c r="CQ13" s="158"/>
      <c r="CR13" s="158"/>
      <c r="CS13" s="158"/>
      <c r="CT13" s="158"/>
      <c r="CU13" s="158"/>
      <c r="CV13" s="158"/>
      <c r="CW13" s="158"/>
      <c r="CX13" s="158"/>
      <c r="CY13" s="158"/>
      <c r="CZ13" s="158"/>
      <c r="DA13" s="158"/>
      <c r="DB13" s="158"/>
      <c r="DC13" s="158"/>
      <c r="DD13" s="158"/>
      <c r="DE13" s="158"/>
      <c r="DF13" s="158"/>
      <c r="DG13" s="158"/>
      <c r="DH13" s="158"/>
      <c r="DI13" s="158"/>
      <c r="DJ13" s="158"/>
      <c r="DK13" s="158"/>
      <c r="DL13" s="158"/>
      <c r="DM13" s="158"/>
      <c r="DN13" s="158"/>
      <c r="DO13" s="158"/>
      <c r="DP13" s="158"/>
      <c r="DQ13" s="158"/>
      <c r="DR13" s="158"/>
      <c r="DS13" s="158"/>
      <c r="DT13" s="158"/>
      <c r="DU13" s="158"/>
      <c r="DV13" s="158"/>
      <c r="DW13" s="158"/>
      <c r="DX13" s="158"/>
      <c r="DY13" s="158"/>
      <c r="DZ13" s="158"/>
      <c r="EA13" s="158"/>
      <c r="EB13" s="158"/>
      <c r="EC13" s="158"/>
      <c r="ED13" s="158"/>
      <c r="EE13" s="158"/>
      <c r="EF13" s="158"/>
      <c r="EG13" s="158"/>
      <c r="EH13" s="158"/>
      <c r="EI13" s="158"/>
      <c r="EJ13" s="158"/>
      <c r="EK13" s="158"/>
      <c r="EL13" s="158"/>
      <c r="EM13" s="158"/>
      <c r="EN13" s="158"/>
      <c r="EO13" s="158"/>
      <c r="EP13" s="158"/>
      <c r="EQ13" s="158"/>
      <c r="ER13" s="158"/>
      <c r="ES13" s="158"/>
      <c r="ET13" s="158"/>
      <c r="EU13" s="158"/>
      <c r="EV13" s="158"/>
    </row>
    <row r="14" spans="1:152" s="159" customFormat="1" ht="59.25" customHeight="1" x14ac:dyDescent="0.3">
      <c r="A14" s="157"/>
      <c r="B14" s="148" t="s">
        <v>113</v>
      </c>
      <c r="C14" s="149" t="s">
        <v>114</v>
      </c>
      <c r="D14" s="150" t="s">
        <v>111</v>
      </c>
      <c r="E14" s="151" t="s">
        <v>115</v>
      </c>
      <c r="F14" s="160" t="s">
        <v>232</v>
      </c>
      <c r="G14" s="161" t="s">
        <v>233</v>
      </c>
      <c r="H14" s="154">
        <f>I14+J14</f>
        <v>179250</v>
      </c>
      <c r="I14" s="154">
        <v>179250</v>
      </c>
      <c r="J14" s="154"/>
      <c r="K14" s="154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58"/>
      <c r="AW14" s="158"/>
      <c r="AX14" s="158"/>
      <c r="AY14" s="158"/>
      <c r="AZ14" s="158"/>
      <c r="BA14" s="158"/>
      <c r="BB14" s="158"/>
      <c r="BC14" s="158"/>
      <c r="BD14" s="158"/>
      <c r="BE14" s="158"/>
      <c r="BF14" s="158"/>
      <c r="BG14" s="158"/>
      <c r="BH14" s="158"/>
      <c r="BI14" s="158"/>
      <c r="BJ14" s="158"/>
      <c r="BK14" s="158"/>
      <c r="BL14" s="158"/>
      <c r="BM14" s="158"/>
      <c r="BN14" s="158"/>
      <c r="BO14" s="158"/>
      <c r="BP14" s="158"/>
      <c r="BQ14" s="158"/>
      <c r="BR14" s="158"/>
      <c r="BS14" s="158"/>
      <c r="BT14" s="158"/>
      <c r="BU14" s="158"/>
      <c r="BV14" s="158"/>
      <c r="BW14" s="158"/>
      <c r="BX14" s="158"/>
      <c r="BY14" s="158"/>
      <c r="BZ14" s="158"/>
      <c r="CA14" s="158"/>
      <c r="CB14" s="158"/>
      <c r="CC14" s="158"/>
      <c r="CD14" s="158"/>
      <c r="CE14" s="158"/>
      <c r="CF14" s="158"/>
      <c r="CG14" s="158"/>
      <c r="CH14" s="158"/>
      <c r="CI14" s="158"/>
      <c r="CJ14" s="158"/>
      <c r="CK14" s="158"/>
      <c r="CL14" s="158"/>
      <c r="CM14" s="158"/>
      <c r="CN14" s="158"/>
      <c r="CO14" s="158"/>
      <c r="CP14" s="158"/>
      <c r="CQ14" s="158"/>
      <c r="CR14" s="158"/>
      <c r="CS14" s="158"/>
      <c r="CT14" s="158"/>
      <c r="CU14" s="158"/>
      <c r="CV14" s="158"/>
      <c r="CW14" s="158"/>
      <c r="CX14" s="158"/>
      <c r="CY14" s="158"/>
      <c r="CZ14" s="158"/>
      <c r="DA14" s="158"/>
      <c r="DB14" s="158"/>
      <c r="DC14" s="158"/>
      <c r="DD14" s="158"/>
      <c r="DE14" s="158"/>
      <c r="DF14" s="158"/>
      <c r="DG14" s="158"/>
      <c r="DH14" s="158"/>
      <c r="DI14" s="158"/>
      <c r="DJ14" s="158"/>
      <c r="DK14" s="158"/>
      <c r="DL14" s="158"/>
      <c r="DM14" s="158"/>
      <c r="DN14" s="158"/>
      <c r="DO14" s="158"/>
      <c r="DP14" s="158"/>
      <c r="DQ14" s="158"/>
      <c r="DR14" s="158"/>
      <c r="DS14" s="158"/>
      <c r="DT14" s="158"/>
      <c r="DU14" s="158"/>
      <c r="DV14" s="158"/>
      <c r="DW14" s="158"/>
      <c r="DX14" s="158"/>
      <c r="DY14" s="158"/>
      <c r="DZ14" s="158"/>
      <c r="EA14" s="158"/>
      <c r="EB14" s="158"/>
      <c r="EC14" s="158"/>
      <c r="ED14" s="158"/>
      <c r="EE14" s="158"/>
      <c r="EF14" s="158"/>
      <c r="EG14" s="158"/>
      <c r="EH14" s="158"/>
      <c r="EI14" s="158"/>
      <c r="EJ14" s="158"/>
      <c r="EK14" s="158"/>
      <c r="EL14" s="158"/>
      <c r="EM14" s="158"/>
      <c r="EN14" s="158"/>
      <c r="EO14" s="158"/>
      <c r="EP14" s="158"/>
      <c r="EQ14" s="158"/>
      <c r="ER14" s="158"/>
      <c r="ES14" s="158"/>
      <c r="ET14" s="158"/>
      <c r="EU14" s="158"/>
      <c r="EV14" s="158"/>
    </row>
    <row r="15" spans="1:152" s="159" customFormat="1" ht="60" customHeight="1" x14ac:dyDescent="0.3">
      <c r="A15" s="157"/>
      <c r="B15" s="148" t="s">
        <v>116</v>
      </c>
      <c r="C15" s="149" t="s">
        <v>117</v>
      </c>
      <c r="D15" s="150" t="s">
        <v>118</v>
      </c>
      <c r="E15" s="151" t="s">
        <v>119</v>
      </c>
      <c r="F15" s="160" t="s">
        <v>234</v>
      </c>
      <c r="G15" s="161" t="s">
        <v>235</v>
      </c>
      <c r="H15" s="154">
        <f t="shared" ref="H15:H33" si="1">I15+J15</f>
        <v>65970</v>
      </c>
      <c r="I15" s="154">
        <v>65970</v>
      </c>
      <c r="J15" s="154"/>
      <c r="K15" s="154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8"/>
      <c r="AO15" s="158"/>
      <c r="AP15" s="158"/>
      <c r="AQ15" s="158"/>
      <c r="AR15" s="158"/>
      <c r="AS15" s="158"/>
      <c r="AT15" s="158"/>
      <c r="AU15" s="158"/>
      <c r="AV15" s="158"/>
      <c r="AW15" s="158"/>
      <c r="AX15" s="158"/>
      <c r="AY15" s="158"/>
      <c r="AZ15" s="158"/>
      <c r="BA15" s="158"/>
      <c r="BB15" s="158"/>
      <c r="BC15" s="158"/>
      <c r="BD15" s="158"/>
      <c r="BE15" s="158"/>
      <c r="BF15" s="158"/>
      <c r="BG15" s="158"/>
      <c r="BH15" s="158"/>
      <c r="BI15" s="158"/>
      <c r="BJ15" s="158"/>
      <c r="BK15" s="158"/>
      <c r="BL15" s="158"/>
      <c r="BM15" s="158"/>
      <c r="BN15" s="158"/>
      <c r="BO15" s="158"/>
      <c r="BP15" s="158"/>
      <c r="BQ15" s="158"/>
      <c r="BR15" s="158"/>
      <c r="BS15" s="158"/>
      <c r="BT15" s="158"/>
      <c r="BU15" s="158"/>
      <c r="BV15" s="158"/>
      <c r="BW15" s="158"/>
      <c r="BX15" s="158"/>
      <c r="BY15" s="158"/>
      <c r="BZ15" s="158"/>
      <c r="CA15" s="158"/>
      <c r="CB15" s="158"/>
      <c r="CC15" s="158"/>
      <c r="CD15" s="158"/>
      <c r="CE15" s="158"/>
      <c r="CF15" s="158"/>
      <c r="CG15" s="158"/>
      <c r="CH15" s="158"/>
      <c r="CI15" s="158"/>
      <c r="CJ15" s="158"/>
      <c r="CK15" s="158"/>
      <c r="CL15" s="158"/>
      <c r="CM15" s="158"/>
      <c r="CN15" s="158"/>
      <c r="CO15" s="158"/>
      <c r="CP15" s="158"/>
      <c r="CQ15" s="158"/>
      <c r="CR15" s="158"/>
      <c r="CS15" s="158"/>
      <c r="CT15" s="158"/>
      <c r="CU15" s="158"/>
      <c r="CV15" s="158"/>
      <c r="CW15" s="158"/>
      <c r="CX15" s="158"/>
      <c r="CY15" s="158"/>
      <c r="CZ15" s="158"/>
      <c r="DA15" s="158"/>
      <c r="DB15" s="158"/>
      <c r="DC15" s="158"/>
      <c r="DD15" s="158"/>
      <c r="DE15" s="158"/>
      <c r="DF15" s="158"/>
      <c r="DG15" s="158"/>
      <c r="DH15" s="158"/>
      <c r="DI15" s="158"/>
      <c r="DJ15" s="158"/>
      <c r="DK15" s="158"/>
      <c r="DL15" s="158"/>
      <c r="DM15" s="158"/>
      <c r="DN15" s="158"/>
      <c r="DO15" s="158"/>
      <c r="DP15" s="158"/>
      <c r="DQ15" s="158"/>
      <c r="DR15" s="158"/>
      <c r="DS15" s="158"/>
      <c r="DT15" s="158"/>
      <c r="DU15" s="158"/>
      <c r="DV15" s="158"/>
      <c r="DW15" s="158"/>
      <c r="DX15" s="158"/>
      <c r="DY15" s="158"/>
      <c r="DZ15" s="158"/>
      <c r="EA15" s="158"/>
      <c r="EB15" s="158"/>
      <c r="EC15" s="158"/>
      <c r="ED15" s="158"/>
      <c r="EE15" s="158"/>
      <c r="EF15" s="158"/>
      <c r="EG15" s="158"/>
      <c r="EH15" s="158"/>
      <c r="EI15" s="158"/>
      <c r="EJ15" s="158"/>
      <c r="EK15" s="158"/>
      <c r="EL15" s="158"/>
      <c r="EM15" s="158"/>
      <c r="EN15" s="158"/>
      <c r="EO15" s="158"/>
      <c r="EP15" s="158"/>
      <c r="EQ15" s="158"/>
      <c r="ER15" s="158"/>
      <c r="ES15" s="158"/>
      <c r="ET15" s="158"/>
      <c r="EU15" s="158"/>
      <c r="EV15" s="158"/>
    </row>
    <row r="16" spans="1:152" s="159" customFormat="1" ht="60" customHeight="1" x14ac:dyDescent="0.3">
      <c r="A16" s="157"/>
      <c r="B16" s="148" t="s">
        <v>120</v>
      </c>
      <c r="C16" s="149">
        <v>3210</v>
      </c>
      <c r="D16" s="150">
        <v>1050</v>
      </c>
      <c r="E16" s="151" t="s">
        <v>123</v>
      </c>
      <c r="F16" s="162" t="s">
        <v>236</v>
      </c>
      <c r="G16" s="161" t="s">
        <v>237</v>
      </c>
      <c r="H16" s="154">
        <f t="shared" si="1"/>
        <v>4072</v>
      </c>
      <c r="I16" s="154">
        <v>4072</v>
      </c>
      <c r="J16" s="154"/>
      <c r="K16" s="154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8"/>
      <c r="CI16" s="158"/>
      <c r="CJ16" s="158"/>
      <c r="CK16" s="158"/>
      <c r="CL16" s="158"/>
      <c r="CM16" s="158"/>
      <c r="CN16" s="158"/>
      <c r="CO16" s="158"/>
      <c r="CP16" s="158"/>
      <c r="CQ16" s="158"/>
      <c r="CR16" s="158"/>
      <c r="CS16" s="158"/>
      <c r="CT16" s="158"/>
      <c r="CU16" s="158"/>
      <c r="CV16" s="158"/>
      <c r="CW16" s="158"/>
      <c r="CX16" s="158"/>
      <c r="CY16" s="158"/>
      <c r="CZ16" s="158"/>
      <c r="DA16" s="158"/>
      <c r="DB16" s="158"/>
      <c r="DC16" s="158"/>
      <c r="DD16" s="158"/>
      <c r="DE16" s="158"/>
      <c r="DF16" s="158"/>
      <c r="DG16" s="158"/>
      <c r="DH16" s="158"/>
      <c r="DI16" s="158"/>
      <c r="DJ16" s="158"/>
      <c r="DK16" s="158"/>
      <c r="DL16" s="158"/>
      <c r="DM16" s="158"/>
      <c r="DN16" s="158"/>
      <c r="DO16" s="158"/>
      <c r="DP16" s="158"/>
      <c r="DQ16" s="158"/>
      <c r="DR16" s="158"/>
      <c r="DS16" s="158"/>
      <c r="DT16" s="158"/>
      <c r="DU16" s="158"/>
      <c r="DV16" s="158"/>
      <c r="DW16" s="158"/>
      <c r="DX16" s="158"/>
      <c r="DY16" s="158"/>
      <c r="DZ16" s="158"/>
      <c r="EA16" s="158"/>
      <c r="EB16" s="158"/>
      <c r="EC16" s="158"/>
      <c r="ED16" s="158"/>
      <c r="EE16" s="158"/>
      <c r="EF16" s="158"/>
      <c r="EG16" s="158"/>
      <c r="EH16" s="158"/>
      <c r="EI16" s="158"/>
      <c r="EJ16" s="158"/>
      <c r="EK16" s="158"/>
      <c r="EL16" s="158"/>
      <c r="EM16" s="158"/>
      <c r="EN16" s="158"/>
      <c r="EO16" s="158"/>
      <c r="EP16" s="158"/>
      <c r="EQ16" s="158"/>
      <c r="ER16" s="158"/>
      <c r="ES16" s="158"/>
      <c r="ET16" s="158"/>
      <c r="EU16" s="158"/>
      <c r="EV16" s="158"/>
    </row>
    <row r="17" spans="1:152" s="171" customFormat="1" ht="54" customHeight="1" x14ac:dyDescent="0.2">
      <c r="A17" s="163"/>
      <c r="B17" s="148" t="s">
        <v>124</v>
      </c>
      <c r="C17" s="148" t="s">
        <v>125</v>
      </c>
      <c r="D17" s="164" t="s">
        <v>126</v>
      </c>
      <c r="E17" s="165" t="s">
        <v>127</v>
      </c>
      <c r="F17" s="160" t="s">
        <v>238</v>
      </c>
      <c r="G17" s="161" t="s">
        <v>235</v>
      </c>
      <c r="H17" s="154">
        <f t="shared" si="1"/>
        <v>138170</v>
      </c>
      <c r="I17" s="166">
        <v>138170</v>
      </c>
      <c r="J17" s="154"/>
      <c r="K17" s="154"/>
      <c r="L17" s="167"/>
      <c r="M17" s="168"/>
      <c r="N17" s="169"/>
      <c r="O17" s="170"/>
      <c r="P17" s="167"/>
      <c r="Q17" s="169"/>
      <c r="R17" s="169"/>
      <c r="S17" s="170"/>
      <c r="T17" s="167"/>
      <c r="U17" s="169"/>
      <c r="V17" s="169"/>
      <c r="W17" s="170"/>
      <c r="X17" s="167"/>
      <c r="Y17" s="169"/>
      <c r="Z17" s="169"/>
      <c r="AA17" s="170"/>
      <c r="AB17" s="167"/>
      <c r="AC17" s="169"/>
      <c r="AD17" s="169"/>
      <c r="AE17" s="170"/>
      <c r="AF17" s="167"/>
      <c r="AG17" s="169"/>
      <c r="AH17" s="169"/>
      <c r="AI17" s="170"/>
      <c r="AJ17" s="167"/>
      <c r="AK17" s="169"/>
      <c r="AL17" s="169"/>
      <c r="AM17" s="170"/>
      <c r="AN17" s="167"/>
      <c r="AO17" s="169"/>
      <c r="AP17" s="169"/>
      <c r="AQ17" s="170"/>
      <c r="AR17" s="167"/>
      <c r="AS17" s="169"/>
      <c r="AT17" s="169"/>
      <c r="AU17" s="170"/>
      <c r="AV17" s="167"/>
      <c r="AW17" s="169"/>
      <c r="AX17" s="169"/>
      <c r="AY17" s="170"/>
      <c r="AZ17" s="167"/>
      <c r="BA17" s="169"/>
      <c r="BB17" s="169"/>
      <c r="BC17" s="170"/>
      <c r="BD17" s="167"/>
      <c r="BE17" s="169"/>
      <c r="BF17" s="169"/>
      <c r="BG17" s="170"/>
      <c r="BH17" s="167"/>
      <c r="BI17" s="169"/>
      <c r="BJ17" s="169"/>
      <c r="BK17" s="170"/>
      <c r="BL17" s="167"/>
      <c r="BM17" s="169"/>
      <c r="BN17" s="169"/>
      <c r="BO17" s="170"/>
      <c r="BP17" s="167"/>
      <c r="BQ17" s="169"/>
      <c r="BR17" s="169"/>
      <c r="BS17" s="170"/>
      <c r="BT17" s="167"/>
      <c r="BU17" s="169"/>
      <c r="BV17" s="169"/>
      <c r="BW17" s="170"/>
      <c r="BX17" s="167"/>
      <c r="BY17" s="169"/>
      <c r="BZ17" s="169"/>
      <c r="CA17" s="170"/>
      <c r="CB17" s="167"/>
      <c r="CC17" s="169"/>
      <c r="CD17" s="169"/>
      <c r="CE17" s="170"/>
      <c r="CF17" s="167"/>
      <c r="CG17" s="169"/>
      <c r="CH17" s="169"/>
      <c r="CI17" s="170"/>
      <c r="CJ17" s="167"/>
      <c r="CK17" s="169"/>
      <c r="CL17" s="169"/>
      <c r="CM17" s="170"/>
      <c r="CN17" s="167"/>
      <c r="CO17" s="169"/>
      <c r="CP17" s="169"/>
      <c r="CQ17" s="170"/>
      <c r="CR17" s="167"/>
      <c r="CS17" s="169"/>
      <c r="CT17" s="169"/>
      <c r="CU17" s="170"/>
      <c r="CV17" s="167"/>
      <c r="CW17" s="169"/>
      <c r="CX17" s="169"/>
      <c r="CY17" s="170"/>
      <c r="CZ17" s="167"/>
      <c r="DA17" s="169"/>
      <c r="DB17" s="169"/>
      <c r="DC17" s="170"/>
      <c r="DD17" s="167"/>
      <c r="DE17" s="169"/>
      <c r="DF17" s="169"/>
      <c r="DG17" s="170"/>
      <c r="DH17" s="167"/>
      <c r="DI17" s="169"/>
      <c r="DJ17" s="169"/>
      <c r="DK17" s="170"/>
      <c r="DL17" s="167"/>
      <c r="DM17" s="169"/>
      <c r="DN17" s="169"/>
      <c r="DO17" s="170"/>
      <c r="DP17" s="167"/>
      <c r="DQ17" s="169"/>
      <c r="DR17" s="169"/>
      <c r="DS17" s="170"/>
      <c r="DT17" s="167"/>
      <c r="DU17" s="169"/>
      <c r="DV17" s="169"/>
      <c r="DW17" s="170"/>
      <c r="DX17" s="167"/>
      <c r="DY17" s="169"/>
      <c r="DZ17" s="169"/>
      <c r="EA17" s="170"/>
      <c r="EB17" s="167"/>
      <c r="EC17" s="169"/>
      <c r="ED17" s="169"/>
      <c r="EE17" s="170"/>
      <c r="EF17" s="167"/>
      <c r="EG17" s="169"/>
      <c r="EH17" s="169"/>
      <c r="EI17" s="170"/>
      <c r="EJ17" s="167"/>
      <c r="EK17" s="169"/>
      <c r="EL17" s="169"/>
      <c r="EM17" s="170"/>
      <c r="EN17" s="167"/>
      <c r="EO17" s="169"/>
      <c r="EP17" s="169"/>
      <c r="EQ17" s="170"/>
      <c r="ER17" s="167"/>
      <c r="ES17" s="169"/>
      <c r="ET17" s="169"/>
      <c r="EU17" s="170"/>
      <c r="EV17" s="167"/>
    </row>
    <row r="18" spans="1:152" s="171" customFormat="1" ht="98.25" customHeight="1" x14ac:dyDescent="0.2">
      <c r="A18" s="163"/>
      <c r="B18" s="148" t="s">
        <v>124</v>
      </c>
      <c r="C18" s="148" t="s">
        <v>125</v>
      </c>
      <c r="D18" s="164" t="s">
        <v>126</v>
      </c>
      <c r="E18" s="165" t="s">
        <v>127</v>
      </c>
      <c r="F18" s="160" t="s">
        <v>239</v>
      </c>
      <c r="G18" s="161" t="s">
        <v>240</v>
      </c>
      <c r="H18" s="154">
        <f t="shared" si="1"/>
        <v>129000</v>
      </c>
      <c r="I18" s="166">
        <v>129000</v>
      </c>
      <c r="J18" s="154"/>
      <c r="K18" s="154"/>
      <c r="L18" s="167"/>
      <c r="M18" s="168"/>
      <c r="N18" s="169"/>
      <c r="O18" s="170"/>
      <c r="P18" s="167"/>
      <c r="Q18" s="169"/>
      <c r="R18" s="169"/>
      <c r="S18" s="170"/>
      <c r="T18" s="167"/>
      <c r="U18" s="169"/>
      <c r="V18" s="169"/>
      <c r="W18" s="170"/>
      <c r="X18" s="167"/>
      <c r="Y18" s="169"/>
      <c r="Z18" s="169"/>
      <c r="AA18" s="170"/>
      <c r="AB18" s="167"/>
      <c r="AC18" s="169"/>
      <c r="AD18" s="169"/>
      <c r="AE18" s="170"/>
      <c r="AF18" s="167"/>
      <c r="AG18" s="169"/>
      <c r="AH18" s="169"/>
      <c r="AI18" s="170"/>
      <c r="AJ18" s="167"/>
      <c r="AK18" s="169"/>
      <c r="AL18" s="169"/>
      <c r="AM18" s="170"/>
      <c r="AN18" s="167"/>
      <c r="AO18" s="169"/>
      <c r="AP18" s="169"/>
      <c r="AQ18" s="170"/>
      <c r="AR18" s="167"/>
      <c r="AS18" s="169"/>
      <c r="AT18" s="169"/>
      <c r="AU18" s="170"/>
      <c r="AV18" s="167"/>
      <c r="AW18" s="169"/>
      <c r="AX18" s="169"/>
      <c r="AY18" s="170"/>
      <c r="AZ18" s="167"/>
      <c r="BA18" s="169"/>
      <c r="BB18" s="169"/>
      <c r="BC18" s="170"/>
      <c r="BD18" s="167"/>
      <c r="BE18" s="169"/>
      <c r="BF18" s="169"/>
      <c r="BG18" s="170"/>
      <c r="BH18" s="167"/>
      <c r="BI18" s="169"/>
      <c r="BJ18" s="169"/>
      <c r="BK18" s="170"/>
      <c r="BL18" s="167"/>
      <c r="BM18" s="169"/>
      <c r="BN18" s="169"/>
      <c r="BO18" s="170"/>
      <c r="BP18" s="167"/>
      <c r="BQ18" s="169"/>
      <c r="BR18" s="169"/>
      <c r="BS18" s="170"/>
      <c r="BT18" s="167"/>
      <c r="BU18" s="169"/>
      <c r="BV18" s="169"/>
      <c r="BW18" s="170"/>
      <c r="BX18" s="167"/>
      <c r="BY18" s="169"/>
      <c r="BZ18" s="169"/>
      <c r="CA18" s="170"/>
      <c r="CB18" s="167"/>
      <c r="CC18" s="169"/>
      <c r="CD18" s="169"/>
      <c r="CE18" s="170"/>
      <c r="CF18" s="167"/>
      <c r="CG18" s="169"/>
      <c r="CH18" s="169"/>
      <c r="CI18" s="170"/>
      <c r="CJ18" s="167"/>
      <c r="CK18" s="169"/>
      <c r="CL18" s="169"/>
      <c r="CM18" s="170"/>
      <c r="CN18" s="167"/>
      <c r="CO18" s="169"/>
      <c r="CP18" s="169"/>
      <c r="CQ18" s="170"/>
      <c r="CR18" s="167"/>
      <c r="CS18" s="169"/>
      <c r="CT18" s="169"/>
      <c r="CU18" s="170"/>
      <c r="CV18" s="167"/>
      <c r="CW18" s="169"/>
      <c r="CX18" s="169"/>
      <c r="CY18" s="170"/>
      <c r="CZ18" s="167"/>
      <c r="DA18" s="169"/>
      <c r="DB18" s="169"/>
      <c r="DC18" s="170"/>
      <c r="DD18" s="167"/>
      <c r="DE18" s="169"/>
      <c r="DF18" s="169"/>
      <c r="DG18" s="170"/>
      <c r="DH18" s="167"/>
      <c r="DI18" s="169"/>
      <c r="DJ18" s="169"/>
      <c r="DK18" s="170"/>
      <c r="DL18" s="167"/>
      <c r="DM18" s="169"/>
      <c r="DN18" s="169"/>
      <c r="DO18" s="170"/>
      <c r="DP18" s="167"/>
      <c r="DQ18" s="169"/>
      <c r="DR18" s="169"/>
      <c r="DS18" s="170"/>
      <c r="DT18" s="167"/>
      <c r="DU18" s="169"/>
      <c r="DV18" s="169"/>
      <c r="DW18" s="170"/>
      <c r="DX18" s="167"/>
      <c r="DY18" s="169"/>
      <c r="DZ18" s="169"/>
      <c r="EA18" s="170"/>
      <c r="EB18" s="167"/>
      <c r="EC18" s="169"/>
      <c r="ED18" s="169"/>
      <c r="EE18" s="170"/>
      <c r="EF18" s="167"/>
      <c r="EG18" s="169"/>
      <c r="EH18" s="169"/>
      <c r="EI18" s="170"/>
      <c r="EJ18" s="167"/>
      <c r="EK18" s="169"/>
      <c r="EL18" s="169"/>
      <c r="EM18" s="170"/>
      <c r="EN18" s="167"/>
      <c r="EO18" s="169"/>
      <c r="EP18" s="169"/>
      <c r="EQ18" s="170"/>
      <c r="ER18" s="167"/>
      <c r="ES18" s="169"/>
      <c r="ET18" s="169"/>
      <c r="EU18" s="170"/>
      <c r="EV18" s="167"/>
    </row>
    <row r="19" spans="1:152" s="171" customFormat="1" ht="61.5" customHeight="1" x14ac:dyDescent="0.2">
      <c r="A19" s="163"/>
      <c r="B19" s="148" t="s">
        <v>124</v>
      </c>
      <c r="C19" s="148" t="s">
        <v>125</v>
      </c>
      <c r="D19" s="164" t="s">
        <v>126</v>
      </c>
      <c r="E19" s="165" t="s">
        <v>127</v>
      </c>
      <c r="F19" s="160" t="s">
        <v>232</v>
      </c>
      <c r="G19" s="161" t="s">
        <v>233</v>
      </c>
      <c r="H19" s="154">
        <f t="shared" si="1"/>
        <v>3000</v>
      </c>
      <c r="I19" s="166">
        <v>3000</v>
      </c>
      <c r="J19" s="154"/>
      <c r="K19" s="154"/>
      <c r="L19" s="167"/>
      <c r="M19" s="168"/>
      <c r="N19" s="169"/>
      <c r="O19" s="170"/>
      <c r="P19" s="167"/>
      <c r="Q19" s="169"/>
      <c r="R19" s="169"/>
      <c r="S19" s="170"/>
      <c r="T19" s="167"/>
      <c r="U19" s="169"/>
      <c r="V19" s="169"/>
      <c r="W19" s="170"/>
      <c r="X19" s="167"/>
      <c r="Y19" s="169"/>
      <c r="Z19" s="169"/>
      <c r="AA19" s="170"/>
      <c r="AB19" s="167"/>
      <c r="AC19" s="169"/>
      <c r="AD19" s="169"/>
      <c r="AE19" s="170"/>
      <c r="AF19" s="167"/>
      <c r="AG19" s="169"/>
      <c r="AH19" s="169"/>
      <c r="AI19" s="170"/>
      <c r="AJ19" s="167"/>
      <c r="AK19" s="169"/>
      <c r="AL19" s="169"/>
      <c r="AM19" s="170"/>
      <c r="AN19" s="167"/>
      <c r="AO19" s="169"/>
      <c r="AP19" s="169"/>
      <c r="AQ19" s="170"/>
      <c r="AR19" s="167"/>
      <c r="AS19" s="169"/>
      <c r="AT19" s="169"/>
      <c r="AU19" s="170"/>
      <c r="AV19" s="167"/>
      <c r="AW19" s="169"/>
      <c r="AX19" s="169"/>
      <c r="AY19" s="170"/>
      <c r="AZ19" s="167"/>
      <c r="BA19" s="169"/>
      <c r="BB19" s="169"/>
      <c r="BC19" s="170"/>
      <c r="BD19" s="167"/>
      <c r="BE19" s="169"/>
      <c r="BF19" s="169"/>
      <c r="BG19" s="170"/>
      <c r="BH19" s="167"/>
      <c r="BI19" s="169"/>
      <c r="BJ19" s="169"/>
      <c r="BK19" s="170"/>
      <c r="BL19" s="167"/>
      <c r="BM19" s="169"/>
      <c r="BN19" s="169"/>
      <c r="BO19" s="170"/>
      <c r="BP19" s="167"/>
      <c r="BQ19" s="169"/>
      <c r="BR19" s="169"/>
      <c r="BS19" s="170"/>
      <c r="BT19" s="167"/>
      <c r="BU19" s="169"/>
      <c r="BV19" s="169"/>
      <c r="BW19" s="170"/>
      <c r="BX19" s="167"/>
      <c r="BY19" s="169"/>
      <c r="BZ19" s="169"/>
      <c r="CA19" s="170"/>
      <c r="CB19" s="167"/>
      <c r="CC19" s="169"/>
      <c r="CD19" s="169"/>
      <c r="CE19" s="170"/>
      <c r="CF19" s="167"/>
      <c r="CG19" s="169"/>
      <c r="CH19" s="169"/>
      <c r="CI19" s="170"/>
      <c r="CJ19" s="167"/>
      <c r="CK19" s="169"/>
      <c r="CL19" s="169"/>
      <c r="CM19" s="170"/>
      <c r="CN19" s="167"/>
      <c r="CO19" s="169"/>
      <c r="CP19" s="169"/>
      <c r="CQ19" s="170"/>
      <c r="CR19" s="167"/>
      <c r="CS19" s="169"/>
      <c r="CT19" s="169"/>
      <c r="CU19" s="170"/>
      <c r="CV19" s="167"/>
      <c r="CW19" s="169"/>
      <c r="CX19" s="169"/>
      <c r="CY19" s="170"/>
      <c r="CZ19" s="167"/>
      <c r="DA19" s="169"/>
      <c r="DB19" s="169"/>
      <c r="DC19" s="170"/>
      <c r="DD19" s="167"/>
      <c r="DE19" s="169"/>
      <c r="DF19" s="169"/>
      <c r="DG19" s="170"/>
      <c r="DH19" s="167"/>
      <c r="DI19" s="169"/>
      <c r="DJ19" s="169"/>
      <c r="DK19" s="170"/>
      <c r="DL19" s="167"/>
      <c r="DM19" s="169"/>
      <c r="DN19" s="169"/>
      <c r="DO19" s="170"/>
      <c r="DP19" s="167"/>
      <c r="DQ19" s="169"/>
      <c r="DR19" s="169"/>
      <c r="DS19" s="170"/>
      <c r="DT19" s="167"/>
      <c r="DU19" s="169"/>
      <c r="DV19" s="169"/>
      <c r="DW19" s="170"/>
      <c r="DX19" s="167"/>
      <c r="DY19" s="169"/>
      <c r="DZ19" s="169"/>
      <c r="EA19" s="170"/>
      <c r="EB19" s="167"/>
      <c r="EC19" s="169"/>
      <c r="ED19" s="169"/>
      <c r="EE19" s="170"/>
      <c r="EF19" s="167"/>
      <c r="EG19" s="169"/>
      <c r="EH19" s="169"/>
      <c r="EI19" s="170"/>
      <c r="EJ19" s="167"/>
      <c r="EK19" s="169"/>
      <c r="EL19" s="169"/>
      <c r="EM19" s="170"/>
      <c r="EN19" s="167"/>
      <c r="EO19" s="169"/>
      <c r="EP19" s="169"/>
      <c r="EQ19" s="170"/>
      <c r="ER19" s="167"/>
      <c r="ES19" s="169"/>
      <c r="ET19" s="169"/>
      <c r="EU19" s="170"/>
      <c r="EV19" s="167"/>
    </row>
    <row r="20" spans="1:152" s="171" customFormat="1" ht="56.25" customHeight="1" x14ac:dyDescent="0.2">
      <c r="A20" s="163"/>
      <c r="B20" s="148" t="s">
        <v>132</v>
      </c>
      <c r="C20" s="165" t="s">
        <v>133</v>
      </c>
      <c r="D20" s="165" t="s">
        <v>134</v>
      </c>
      <c r="E20" s="165" t="s">
        <v>135</v>
      </c>
      <c r="F20" s="160" t="s">
        <v>241</v>
      </c>
      <c r="G20" s="161" t="s">
        <v>242</v>
      </c>
      <c r="H20" s="154">
        <f t="shared" si="1"/>
        <v>241000</v>
      </c>
      <c r="I20" s="166">
        <v>241000</v>
      </c>
      <c r="J20" s="154"/>
      <c r="K20" s="154"/>
      <c r="L20" s="167"/>
      <c r="M20" s="168"/>
      <c r="N20" s="169"/>
      <c r="O20" s="170"/>
      <c r="P20" s="167"/>
      <c r="Q20" s="169"/>
      <c r="R20" s="169"/>
      <c r="S20" s="170"/>
      <c r="T20" s="167"/>
      <c r="U20" s="169"/>
      <c r="V20" s="169"/>
      <c r="W20" s="170"/>
      <c r="X20" s="167"/>
      <c r="Y20" s="169"/>
      <c r="Z20" s="169"/>
      <c r="AA20" s="170"/>
      <c r="AB20" s="167"/>
      <c r="AC20" s="169"/>
      <c r="AD20" s="169"/>
      <c r="AE20" s="170"/>
      <c r="AF20" s="167"/>
      <c r="AG20" s="169"/>
      <c r="AH20" s="169"/>
      <c r="AI20" s="170"/>
      <c r="AJ20" s="167"/>
      <c r="AK20" s="169"/>
      <c r="AL20" s="169"/>
      <c r="AM20" s="170"/>
      <c r="AN20" s="167"/>
      <c r="AO20" s="169"/>
      <c r="AP20" s="169"/>
      <c r="AQ20" s="170"/>
      <c r="AR20" s="167"/>
      <c r="AS20" s="169"/>
      <c r="AT20" s="169"/>
      <c r="AU20" s="170"/>
      <c r="AV20" s="167"/>
      <c r="AW20" s="169"/>
      <c r="AX20" s="169"/>
      <c r="AY20" s="170"/>
      <c r="AZ20" s="167"/>
      <c r="BA20" s="169"/>
      <c r="BB20" s="169"/>
      <c r="BC20" s="170"/>
      <c r="BD20" s="167"/>
      <c r="BE20" s="169"/>
      <c r="BF20" s="169"/>
      <c r="BG20" s="170"/>
      <c r="BH20" s="167"/>
      <c r="BI20" s="169"/>
      <c r="BJ20" s="169"/>
      <c r="BK20" s="170"/>
      <c r="BL20" s="167"/>
      <c r="BM20" s="169"/>
      <c r="BN20" s="169"/>
      <c r="BO20" s="170"/>
      <c r="BP20" s="167"/>
      <c r="BQ20" s="169"/>
      <c r="BR20" s="169"/>
      <c r="BS20" s="170"/>
      <c r="BT20" s="167"/>
      <c r="BU20" s="169"/>
      <c r="BV20" s="169"/>
      <c r="BW20" s="170"/>
      <c r="BX20" s="167"/>
      <c r="BY20" s="169"/>
      <c r="BZ20" s="169"/>
      <c r="CA20" s="170"/>
      <c r="CB20" s="167"/>
      <c r="CC20" s="169"/>
      <c r="CD20" s="169"/>
      <c r="CE20" s="170"/>
      <c r="CF20" s="167"/>
      <c r="CG20" s="169"/>
      <c r="CH20" s="169"/>
      <c r="CI20" s="170"/>
      <c r="CJ20" s="167"/>
      <c r="CK20" s="169"/>
      <c r="CL20" s="169"/>
      <c r="CM20" s="170"/>
      <c r="CN20" s="167"/>
      <c r="CO20" s="169"/>
      <c r="CP20" s="169"/>
      <c r="CQ20" s="170"/>
      <c r="CR20" s="167"/>
      <c r="CS20" s="169"/>
      <c r="CT20" s="169"/>
      <c r="CU20" s="170"/>
      <c r="CV20" s="167"/>
      <c r="CW20" s="169"/>
      <c r="CX20" s="169"/>
      <c r="CY20" s="170"/>
      <c r="CZ20" s="167"/>
      <c r="DA20" s="169"/>
      <c r="DB20" s="169"/>
      <c r="DC20" s="170"/>
      <c r="DD20" s="167"/>
      <c r="DE20" s="169"/>
      <c r="DF20" s="169"/>
      <c r="DG20" s="170"/>
      <c r="DH20" s="167"/>
      <c r="DI20" s="169"/>
      <c r="DJ20" s="169"/>
      <c r="DK20" s="170"/>
      <c r="DL20" s="167"/>
      <c r="DM20" s="169"/>
      <c r="DN20" s="169"/>
      <c r="DO20" s="170"/>
      <c r="DP20" s="167"/>
      <c r="DQ20" s="169"/>
      <c r="DR20" s="169"/>
      <c r="DS20" s="170"/>
      <c r="DT20" s="167"/>
      <c r="DU20" s="169"/>
      <c r="DV20" s="169"/>
      <c r="DW20" s="170"/>
      <c r="DX20" s="167"/>
      <c r="DY20" s="169"/>
      <c r="DZ20" s="169"/>
      <c r="EA20" s="170"/>
      <c r="EB20" s="167"/>
      <c r="EC20" s="169"/>
      <c r="ED20" s="169"/>
      <c r="EE20" s="170"/>
      <c r="EF20" s="167"/>
      <c r="EG20" s="169"/>
      <c r="EH20" s="169"/>
      <c r="EI20" s="170"/>
      <c r="EJ20" s="167"/>
      <c r="EK20" s="169"/>
      <c r="EL20" s="169"/>
      <c r="EM20" s="170"/>
      <c r="EN20" s="167"/>
      <c r="EO20" s="169"/>
      <c r="EP20" s="169"/>
      <c r="EQ20" s="170"/>
      <c r="ER20" s="167"/>
      <c r="ES20" s="169"/>
      <c r="ET20" s="169"/>
      <c r="EU20" s="170"/>
      <c r="EV20" s="167"/>
    </row>
    <row r="21" spans="1:152" s="171" customFormat="1" ht="60.75" customHeight="1" x14ac:dyDescent="0.2">
      <c r="A21" s="163"/>
      <c r="B21" s="148" t="s">
        <v>136</v>
      </c>
      <c r="C21" s="148" t="s">
        <v>137</v>
      </c>
      <c r="D21" s="164" t="s">
        <v>138</v>
      </c>
      <c r="E21" s="165" t="s">
        <v>139</v>
      </c>
      <c r="F21" s="160" t="s">
        <v>243</v>
      </c>
      <c r="G21" s="161" t="s">
        <v>244</v>
      </c>
      <c r="H21" s="154">
        <f t="shared" si="1"/>
        <v>144346</v>
      </c>
      <c r="I21" s="166">
        <v>144346</v>
      </c>
      <c r="J21" s="154"/>
      <c r="K21" s="154"/>
      <c r="L21" s="167"/>
      <c r="M21" s="168"/>
      <c r="N21" s="169"/>
      <c r="O21" s="170"/>
      <c r="P21" s="167"/>
      <c r="Q21" s="169"/>
      <c r="R21" s="169"/>
      <c r="S21" s="170"/>
      <c r="T21" s="167"/>
      <c r="U21" s="169"/>
      <c r="V21" s="169"/>
      <c r="W21" s="170"/>
      <c r="X21" s="167"/>
      <c r="Y21" s="169"/>
      <c r="Z21" s="169"/>
      <c r="AA21" s="170"/>
      <c r="AB21" s="167"/>
      <c r="AC21" s="169"/>
      <c r="AD21" s="169"/>
      <c r="AE21" s="170"/>
      <c r="AF21" s="167"/>
      <c r="AG21" s="169"/>
      <c r="AH21" s="169"/>
      <c r="AI21" s="170"/>
      <c r="AJ21" s="167"/>
      <c r="AK21" s="169"/>
      <c r="AL21" s="169"/>
      <c r="AM21" s="170"/>
      <c r="AN21" s="167"/>
      <c r="AO21" s="169"/>
      <c r="AP21" s="169"/>
      <c r="AQ21" s="170"/>
      <c r="AR21" s="167"/>
      <c r="AS21" s="169"/>
      <c r="AT21" s="169"/>
      <c r="AU21" s="170"/>
      <c r="AV21" s="167"/>
      <c r="AW21" s="169"/>
      <c r="AX21" s="169"/>
      <c r="AY21" s="170"/>
      <c r="AZ21" s="167"/>
      <c r="BA21" s="169"/>
      <c r="BB21" s="169"/>
      <c r="BC21" s="170"/>
      <c r="BD21" s="167"/>
      <c r="BE21" s="169"/>
      <c r="BF21" s="169"/>
      <c r="BG21" s="170"/>
      <c r="BH21" s="167"/>
      <c r="BI21" s="169"/>
      <c r="BJ21" s="169"/>
      <c r="BK21" s="170"/>
      <c r="BL21" s="167"/>
      <c r="BM21" s="169"/>
      <c r="BN21" s="169"/>
      <c r="BO21" s="170"/>
      <c r="BP21" s="167"/>
      <c r="BQ21" s="169"/>
      <c r="BR21" s="169"/>
      <c r="BS21" s="170"/>
      <c r="BT21" s="167"/>
      <c r="BU21" s="169"/>
      <c r="BV21" s="169"/>
      <c r="BW21" s="170"/>
      <c r="BX21" s="167"/>
      <c r="BY21" s="169"/>
      <c r="BZ21" s="169"/>
      <c r="CA21" s="170"/>
      <c r="CB21" s="167"/>
      <c r="CC21" s="169"/>
      <c r="CD21" s="169"/>
      <c r="CE21" s="170"/>
      <c r="CF21" s="167"/>
      <c r="CG21" s="169"/>
      <c r="CH21" s="169"/>
      <c r="CI21" s="170"/>
      <c r="CJ21" s="167"/>
      <c r="CK21" s="169"/>
      <c r="CL21" s="169"/>
      <c r="CM21" s="170"/>
      <c r="CN21" s="167"/>
      <c r="CO21" s="169"/>
      <c r="CP21" s="169"/>
      <c r="CQ21" s="170"/>
      <c r="CR21" s="167"/>
      <c r="CS21" s="169"/>
      <c r="CT21" s="169"/>
      <c r="CU21" s="170"/>
      <c r="CV21" s="167"/>
      <c r="CW21" s="169"/>
      <c r="CX21" s="169"/>
      <c r="CY21" s="170"/>
      <c r="CZ21" s="167"/>
      <c r="DA21" s="169"/>
      <c r="DB21" s="169"/>
      <c r="DC21" s="170"/>
      <c r="DD21" s="167"/>
      <c r="DE21" s="169"/>
      <c r="DF21" s="169"/>
      <c r="DG21" s="170"/>
      <c r="DH21" s="167"/>
      <c r="DI21" s="169"/>
      <c r="DJ21" s="169"/>
      <c r="DK21" s="170"/>
      <c r="DL21" s="167"/>
      <c r="DM21" s="169"/>
      <c r="DN21" s="169"/>
      <c r="DO21" s="170"/>
      <c r="DP21" s="167"/>
      <c r="DQ21" s="169"/>
      <c r="DR21" s="169"/>
      <c r="DS21" s="170"/>
      <c r="DT21" s="167"/>
      <c r="DU21" s="169"/>
      <c r="DV21" s="169"/>
      <c r="DW21" s="170"/>
      <c r="DX21" s="167"/>
      <c r="DY21" s="169"/>
      <c r="DZ21" s="169"/>
      <c r="EA21" s="170"/>
      <c r="EB21" s="167"/>
      <c r="EC21" s="169"/>
      <c r="ED21" s="169"/>
      <c r="EE21" s="170"/>
      <c r="EF21" s="167"/>
      <c r="EG21" s="169"/>
      <c r="EH21" s="169"/>
      <c r="EI21" s="170"/>
      <c r="EJ21" s="167"/>
      <c r="EK21" s="169"/>
      <c r="EL21" s="169"/>
      <c r="EM21" s="170"/>
      <c r="EN21" s="167"/>
      <c r="EO21" s="169"/>
      <c r="EP21" s="169"/>
      <c r="EQ21" s="170"/>
      <c r="ER21" s="167"/>
      <c r="ES21" s="169"/>
      <c r="ET21" s="169"/>
      <c r="EU21" s="170"/>
      <c r="EV21" s="167"/>
    </row>
    <row r="22" spans="1:152" s="171" customFormat="1" ht="63.75" customHeight="1" x14ac:dyDescent="0.2">
      <c r="A22" s="163"/>
      <c r="B22" s="148" t="s">
        <v>140</v>
      </c>
      <c r="C22" s="148" t="s">
        <v>141</v>
      </c>
      <c r="D22" s="164" t="s">
        <v>142</v>
      </c>
      <c r="E22" s="165" t="s">
        <v>143</v>
      </c>
      <c r="F22" s="172" t="s">
        <v>245</v>
      </c>
      <c r="G22" s="161" t="s">
        <v>246</v>
      </c>
      <c r="H22" s="154">
        <f t="shared" si="1"/>
        <v>230500</v>
      </c>
      <c r="I22" s="166">
        <v>230500</v>
      </c>
      <c r="J22" s="154"/>
      <c r="K22" s="154"/>
      <c r="L22" s="167"/>
      <c r="M22" s="168"/>
      <c r="N22" s="169"/>
      <c r="O22" s="170"/>
      <c r="P22" s="167"/>
      <c r="Q22" s="169"/>
      <c r="R22" s="169"/>
      <c r="S22" s="170"/>
      <c r="T22" s="167"/>
      <c r="U22" s="169"/>
      <c r="V22" s="169"/>
      <c r="W22" s="170"/>
      <c r="X22" s="167"/>
      <c r="Y22" s="169"/>
      <c r="Z22" s="169"/>
      <c r="AA22" s="170"/>
      <c r="AB22" s="167"/>
      <c r="AC22" s="169"/>
      <c r="AD22" s="169"/>
      <c r="AE22" s="170"/>
      <c r="AF22" s="167"/>
      <c r="AG22" s="169"/>
      <c r="AH22" s="169"/>
      <c r="AI22" s="170"/>
      <c r="AJ22" s="167"/>
      <c r="AK22" s="169"/>
      <c r="AL22" s="169"/>
      <c r="AM22" s="170"/>
      <c r="AN22" s="167"/>
      <c r="AO22" s="169"/>
      <c r="AP22" s="169"/>
      <c r="AQ22" s="170"/>
      <c r="AR22" s="167"/>
      <c r="AS22" s="169"/>
      <c r="AT22" s="169"/>
      <c r="AU22" s="170"/>
      <c r="AV22" s="167"/>
      <c r="AW22" s="169"/>
      <c r="AX22" s="169"/>
      <c r="AY22" s="170"/>
      <c r="AZ22" s="167"/>
      <c r="BA22" s="169"/>
      <c r="BB22" s="169"/>
      <c r="BC22" s="170"/>
      <c r="BD22" s="167"/>
      <c r="BE22" s="169"/>
      <c r="BF22" s="169"/>
      <c r="BG22" s="170"/>
      <c r="BH22" s="167"/>
      <c r="BI22" s="169"/>
      <c r="BJ22" s="169"/>
      <c r="BK22" s="170"/>
      <c r="BL22" s="167"/>
      <c r="BM22" s="169"/>
      <c r="BN22" s="169"/>
      <c r="BO22" s="170"/>
      <c r="BP22" s="167"/>
      <c r="BQ22" s="169"/>
      <c r="BR22" s="169"/>
      <c r="BS22" s="170"/>
      <c r="BT22" s="167"/>
      <c r="BU22" s="169"/>
      <c r="BV22" s="169"/>
      <c r="BW22" s="170"/>
      <c r="BX22" s="167"/>
      <c r="BY22" s="169"/>
      <c r="BZ22" s="169"/>
      <c r="CA22" s="170"/>
      <c r="CB22" s="167"/>
      <c r="CC22" s="169"/>
      <c r="CD22" s="169"/>
      <c r="CE22" s="170"/>
      <c r="CF22" s="167"/>
      <c r="CG22" s="169"/>
      <c r="CH22" s="169"/>
      <c r="CI22" s="170"/>
      <c r="CJ22" s="167"/>
      <c r="CK22" s="169"/>
      <c r="CL22" s="169"/>
      <c r="CM22" s="170"/>
      <c r="CN22" s="167"/>
      <c r="CO22" s="169"/>
      <c r="CP22" s="169"/>
      <c r="CQ22" s="170"/>
      <c r="CR22" s="167"/>
      <c r="CS22" s="169"/>
      <c r="CT22" s="169"/>
      <c r="CU22" s="170"/>
      <c r="CV22" s="167"/>
      <c r="CW22" s="169"/>
      <c r="CX22" s="169"/>
      <c r="CY22" s="170"/>
      <c r="CZ22" s="167"/>
      <c r="DA22" s="169"/>
      <c r="DB22" s="169"/>
      <c r="DC22" s="170"/>
      <c r="DD22" s="167"/>
      <c r="DE22" s="169"/>
      <c r="DF22" s="169"/>
      <c r="DG22" s="170"/>
      <c r="DH22" s="167"/>
      <c r="DI22" s="169"/>
      <c r="DJ22" s="169"/>
      <c r="DK22" s="170"/>
      <c r="DL22" s="167"/>
      <c r="DM22" s="169"/>
      <c r="DN22" s="169"/>
      <c r="DO22" s="170"/>
      <c r="DP22" s="167"/>
      <c r="DQ22" s="169"/>
      <c r="DR22" s="169"/>
      <c r="DS22" s="170"/>
      <c r="DT22" s="167"/>
      <c r="DU22" s="169"/>
      <c r="DV22" s="169"/>
      <c r="DW22" s="170"/>
      <c r="DX22" s="167"/>
      <c r="DY22" s="169"/>
      <c r="DZ22" s="169"/>
      <c r="EA22" s="170"/>
      <c r="EB22" s="167"/>
      <c r="EC22" s="169"/>
      <c r="ED22" s="169"/>
      <c r="EE22" s="170"/>
      <c r="EF22" s="167"/>
      <c r="EG22" s="169"/>
      <c r="EH22" s="169"/>
      <c r="EI22" s="170"/>
      <c r="EJ22" s="167"/>
      <c r="EK22" s="169"/>
      <c r="EL22" s="169"/>
      <c r="EM22" s="170"/>
      <c r="EN22" s="167"/>
      <c r="EO22" s="169"/>
      <c r="EP22" s="169"/>
      <c r="EQ22" s="170"/>
      <c r="ER22" s="167"/>
      <c r="ES22" s="169"/>
      <c r="ET22" s="169"/>
      <c r="EU22" s="170"/>
      <c r="EV22" s="167"/>
    </row>
    <row r="23" spans="1:152" s="171" customFormat="1" ht="59.25" customHeight="1" x14ac:dyDescent="0.2">
      <c r="A23" s="163"/>
      <c r="B23" s="148" t="s">
        <v>140</v>
      </c>
      <c r="C23" s="148" t="s">
        <v>141</v>
      </c>
      <c r="D23" s="164" t="s">
        <v>142</v>
      </c>
      <c r="E23" s="165" t="s">
        <v>143</v>
      </c>
      <c r="F23" s="173" t="s">
        <v>247</v>
      </c>
      <c r="G23" s="174" t="s">
        <v>248</v>
      </c>
      <c r="H23" s="154">
        <f t="shared" si="1"/>
        <v>799010</v>
      </c>
      <c r="I23" s="166"/>
      <c r="J23" s="154">
        <f t="shared" ref="J23" si="2">K23</f>
        <v>799010</v>
      </c>
      <c r="K23" s="154">
        <v>799010</v>
      </c>
      <c r="L23" s="167"/>
      <c r="M23" s="168"/>
      <c r="N23" s="169"/>
      <c r="O23" s="170"/>
      <c r="P23" s="167"/>
      <c r="Q23" s="169"/>
      <c r="R23" s="169"/>
      <c r="S23" s="170"/>
      <c r="T23" s="167"/>
      <c r="U23" s="169"/>
      <c r="V23" s="169"/>
      <c r="W23" s="170"/>
      <c r="X23" s="167"/>
      <c r="Y23" s="169"/>
      <c r="Z23" s="169"/>
      <c r="AA23" s="170"/>
      <c r="AB23" s="167"/>
      <c r="AC23" s="169"/>
      <c r="AD23" s="169"/>
      <c r="AE23" s="170"/>
      <c r="AF23" s="167"/>
      <c r="AG23" s="169"/>
      <c r="AH23" s="169"/>
      <c r="AI23" s="170"/>
      <c r="AJ23" s="167"/>
      <c r="AK23" s="169"/>
      <c r="AL23" s="169"/>
      <c r="AM23" s="170"/>
      <c r="AN23" s="167"/>
      <c r="AO23" s="169"/>
      <c r="AP23" s="169"/>
      <c r="AQ23" s="170"/>
      <c r="AR23" s="167"/>
      <c r="AS23" s="169"/>
      <c r="AT23" s="169"/>
      <c r="AU23" s="170"/>
      <c r="AV23" s="167"/>
      <c r="AW23" s="169"/>
      <c r="AX23" s="169"/>
      <c r="AY23" s="170"/>
      <c r="AZ23" s="167"/>
      <c r="BA23" s="169"/>
      <c r="BB23" s="169"/>
      <c r="BC23" s="170"/>
      <c r="BD23" s="167"/>
      <c r="BE23" s="169"/>
      <c r="BF23" s="169"/>
      <c r="BG23" s="170"/>
      <c r="BH23" s="167"/>
      <c r="BI23" s="169"/>
      <c r="BJ23" s="169"/>
      <c r="BK23" s="170"/>
      <c r="BL23" s="167"/>
      <c r="BM23" s="169"/>
      <c r="BN23" s="169"/>
      <c r="BO23" s="170"/>
      <c r="BP23" s="167"/>
      <c r="BQ23" s="169"/>
      <c r="BR23" s="169"/>
      <c r="BS23" s="170"/>
      <c r="BT23" s="167"/>
      <c r="BU23" s="169"/>
      <c r="BV23" s="169"/>
      <c r="BW23" s="170"/>
      <c r="BX23" s="167"/>
      <c r="BY23" s="169"/>
      <c r="BZ23" s="169"/>
      <c r="CA23" s="170"/>
      <c r="CB23" s="167"/>
      <c r="CC23" s="169"/>
      <c r="CD23" s="169"/>
      <c r="CE23" s="170"/>
      <c r="CF23" s="167"/>
      <c r="CG23" s="169"/>
      <c r="CH23" s="169"/>
      <c r="CI23" s="170"/>
      <c r="CJ23" s="167"/>
      <c r="CK23" s="169"/>
      <c r="CL23" s="169"/>
      <c r="CM23" s="170"/>
      <c r="CN23" s="167"/>
      <c r="CO23" s="169"/>
      <c r="CP23" s="169"/>
      <c r="CQ23" s="170"/>
      <c r="CR23" s="167"/>
      <c r="CS23" s="169"/>
      <c r="CT23" s="169"/>
      <c r="CU23" s="170"/>
      <c r="CV23" s="167"/>
      <c r="CW23" s="169"/>
      <c r="CX23" s="169"/>
      <c r="CY23" s="170"/>
      <c r="CZ23" s="167"/>
      <c r="DA23" s="169"/>
      <c r="DB23" s="169"/>
      <c r="DC23" s="170"/>
      <c r="DD23" s="167"/>
      <c r="DE23" s="169"/>
      <c r="DF23" s="169"/>
      <c r="DG23" s="170"/>
      <c r="DH23" s="167"/>
      <c r="DI23" s="169"/>
      <c r="DJ23" s="169"/>
      <c r="DK23" s="170"/>
      <c r="DL23" s="167"/>
      <c r="DM23" s="169"/>
      <c r="DN23" s="169"/>
      <c r="DO23" s="170"/>
      <c r="DP23" s="167"/>
      <c r="DQ23" s="169"/>
      <c r="DR23" s="169"/>
      <c r="DS23" s="170"/>
      <c r="DT23" s="167"/>
      <c r="DU23" s="169"/>
      <c r="DV23" s="169"/>
      <c r="DW23" s="170"/>
      <c r="DX23" s="167"/>
      <c r="DY23" s="169"/>
      <c r="DZ23" s="169"/>
      <c r="EA23" s="170"/>
      <c r="EB23" s="167"/>
      <c r="EC23" s="169"/>
      <c r="ED23" s="169"/>
      <c r="EE23" s="170"/>
      <c r="EF23" s="167"/>
      <c r="EG23" s="169"/>
      <c r="EH23" s="169"/>
      <c r="EI23" s="170"/>
      <c r="EJ23" s="167"/>
      <c r="EK23" s="169"/>
      <c r="EL23" s="169"/>
      <c r="EM23" s="170"/>
      <c r="EN23" s="167"/>
      <c r="EO23" s="169"/>
      <c r="EP23" s="169"/>
      <c r="EQ23" s="170"/>
      <c r="ER23" s="167"/>
      <c r="ES23" s="169"/>
      <c r="ET23" s="169"/>
      <c r="EU23" s="170"/>
      <c r="EV23" s="167"/>
    </row>
    <row r="24" spans="1:152" s="171" customFormat="1" ht="60.75" customHeight="1" x14ac:dyDescent="0.2">
      <c r="A24" s="163"/>
      <c r="B24" s="148" t="s">
        <v>144</v>
      </c>
      <c r="C24" s="148" t="s">
        <v>145</v>
      </c>
      <c r="D24" s="164" t="s">
        <v>142</v>
      </c>
      <c r="E24" s="165" t="s">
        <v>146</v>
      </c>
      <c r="F24" s="172" t="s">
        <v>245</v>
      </c>
      <c r="G24" s="161" t="s">
        <v>246</v>
      </c>
      <c r="H24" s="154">
        <f t="shared" si="1"/>
        <v>63000</v>
      </c>
      <c r="I24" s="166">
        <v>63000</v>
      </c>
      <c r="J24" s="154"/>
      <c r="K24" s="154"/>
      <c r="L24" s="167"/>
      <c r="M24" s="168"/>
      <c r="N24" s="169"/>
      <c r="O24" s="170"/>
      <c r="P24" s="167"/>
      <c r="Q24" s="169"/>
      <c r="R24" s="169"/>
      <c r="S24" s="170"/>
      <c r="T24" s="167"/>
      <c r="U24" s="169"/>
      <c r="V24" s="169"/>
      <c r="W24" s="170"/>
      <c r="X24" s="167"/>
      <c r="Y24" s="169"/>
      <c r="Z24" s="169"/>
      <c r="AA24" s="170"/>
      <c r="AB24" s="167"/>
      <c r="AC24" s="169"/>
      <c r="AD24" s="169"/>
      <c r="AE24" s="170"/>
      <c r="AF24" s="167"/>
      <c r="AG24" s="169"/>
      <c r="AH24" s="169"/>
      <c r="AI24" s="170"/>
      <c r="AJ24" s="167"/>
      <c r="AK24" s="169"/>
      <c r="AL24" s="169"/>
      <c r="AM24" s="170"/>
      <c r="AN24" s="167"/>
      <c r="AO24" s="169"/>
      <c r="AP24" s="169"/>
      <c r="AQ24" s="170"/>
      <c r="AR24" s="167"/>
      <c r="AS24" s="169"/>
      <c r="AT24" s="169"/>
      <c r="AU24" s="170"/>
      <c r="AV24" s="167"/>
      <c r="AW24" s="169"/>
      <c r="AX24" s="169"/>
      <c r="AY24" s="170"/>
      <c r="AZ24" s="167"/>
      <c r="BA24" s="169"/>
      <c r="BB24" s="169"/>
      <c r="BC24" s="170"/>
      <c r="BD24" s="167"/>
      <c r="BE24" s="169"/>
      <c r="BF24" s="169"/>
      <c r="BG24" s="170"/>
      <c r="BH24" s="167"/>
      <c r="BI24" s="169"/>
      <c r="BJ24" s="169"/>
      <c r="BK24" s="170"/>
      <c r="BL24" s="167"/>
      <c r="BM24" s="169"/>
      <c r="BN24" s="169"/>
      <c r="BO24" s="170"/>
      <c r="BP24" s="167"/>
      <c r="BQ24" s="169"/>
      <c r="BR24" s="169"/>
      <c r="BS24" s="170"/>
      <c r="BT24" s="167"/>
      <c r="BU24" s="169"/>
      <c r="BV24" s="169"/>
      <c r="BW24" s="170"/>
      <c r="BX24" s="167"/>
      <c r="BY24" s="169"/>
      <c r="BZ24" s="169"/>
      <c r="CA24" s="170"/>
      <c r="CB24" s="167"/>
      <c r="CC24" s="169"/>
      <c r="CD24" s="169"/>
      <c r="CE24" s="170"/>
      <c r="CF24" s="167"/>
      <c r="CG24" s="169"/>
      <c r="CH24" s="169"/>
      <c r="CI24" s="170"/>
      <c r="CJ24" s="167"/>
      <c r="CK24" s="169"/>
      <c r="CL24" s="169"/>
      <c r="CM24" s="170"/>
      <c r="CN24" s="167"/>
      <c r="CO24" s="169"/>
      <c r="CP24" s="169"/>
      <c r="CQ24" s="170"/>
      <c r="CR24" s="167"/>
      <c r="CS24" s="169"/>
      <c r="CT24" s="169"/>
      <c r="CU24" s="170"/>
      <c r="CV24" s="167"/>
      <c r="CW24" s="169"/>
      <c r="CX24" s="169"/>
      <c r="CY24" s="170"/>
      <c r="CZ24" s="167"/>
      <c r="DA24" s="169"/>
      <c r="DB24" s="169"/>
      <c r="DC24" s="170"/>
      <c r="DD24" s="167"/>
      <c r="DE24" s="169"/>
      <c r="DF24" s="169"/>
      <c r="DG24" s="170"/>
      <c r="DH24" s="167"/>
      <c r="DI24" s="169"/>
      <c r="DJ24" s="169"/>
      <c r="DK24" s="170"/>
      <c r="DL24" s="167"/>
      <c r="DM24" s="169"/>
      <c r="DN24" s="169"/>
      <c r="DO24" s="170"/>
      <c r="DP24" s="167"/>
      <c r="DQ24" s="169"/>
      <c r="DR24" s="169"/>
      <c r="DS24" s="170"/>
      <c r="DT24" s="167"/>
      <c r="DU24" s="169"/>
      <c r="DV24" s="169"/>
      <c r="DW24" s="170"/>
      <c r="DX24" s="167"/>
      <c r="DY24" s="169"/>
      <c r="DZ24" s="169"/>
      <c r="EA24" s="170"/>
      <c r="EB24" s="167"/>
      <c r="EC24" s="169"/>
      <c r="ED24" s="169"/>
      <c r="EE24" s="170"/>
      <c r="EF24" s="167"/>
      <c r="EG24" s="169"/>
      <c r="EH24" s="169"/>
      <c r="EI24" s="170"/>
      <c r="EJ24" s="167"/>
      <c r="EK24" s="169"/>
      <c r="EL24" s="169"/>
      <c r="EM24" s="170"/>
      <c r="EN24" s="167"/>
      <c r="EO24" s="169"/>
      <c r="EP24" s="169"/>
      <c r="EQ24" s="170"/>
      <c r="ER24" s="167"/>
      <c r="ES24" s="169"/>
      <c r="ET24" s="169"/>
      <c r="EU24" s="170"/>
      <c r="EV24" s="167"/>
    </row>
    <row r="25" spans="1:152" s="171" customFormat="1" ht="54.75" customHeight="1" x14ac:dyDescent="0.2">
      <c r="A25" s="163"/>
      <c r="B25" s="148" t="s">
        <v>147</v>
      </c>
      <c r="C25" s="148" t="s">
        <v>148</v>
      </c>
      <c r="D25" s="164" t="s">
        <v>142</v>
      </c>
      <c r="E25" s="165" t="s">
        <v>149</v>
      </c>
      <c r="F25" s="172" t="s">
        <v>245</v>
      </c>
      <c r="G25" s="161" t="s">
        <v>246</v>
      </c>
      <c r="H25" s="154">
        <f t="shared" si="1"/>
        <v>2511143</v>
      </c>
      <c r="I25" s="166">
        <f>2458215-4072</f>
        <v>2454143</v>
      </c>
      <c r="J25" s="154">
        <v>57000</v>
      </c>
      <c r="K25" s="154">
        <v>57000</v>
      </c>
      <c r="L25" s="167"/>
      <c r="M25" s="168"/>
      <c r="N25" s="169"/>
      <c r="O25" s="170"/>
      <c r="P25" s="167"/>
      <c r="Q25" s="169"/>
      <c r="R25" s="169"/>
      <c r="S25" s="170"/>
      <c r="T25" s="167"/>
      <c r="U25" s="169"/>
      <c r="V25" s="169"/>
      <c r="W25" s="170"/>
      <c r="X25" s="167"/>
      <c r="Y25" s="169"/>
      <c r="Z25" s="169"/>
      <c r="AA25" s="170"/>
      <c r="AB25" s="167"/>
      <c r="AC25" s="169"/>
      <c r="AD25" s="169"/>
      <c r="AE25" s="170"/>
      <c r="AF25" s="167"/>
      <c r="AG25" s="169"/>
      <c r="AH25" s="169"/>
      <c r="AI25" s="170"/>
      <c r="AJ25" s="167"/>
      <c r="AK25" s="169"/>
      <c r="AL25" s="169"/>
      <c r="AM25" s="170"/>
      <c r="AN25" s="167"/>
      <c r="AO25" s="169"/>
      <c r="AP25" s="169"/>
      <c r="AQ25" s="170"/>
      <c r="AR25" s="167"/>
      <c r="AS25" s="169"/>
      <c r="AT25" s="169"/>
      <c r="AU25" s="170"/>
      <c r="AV25" s="167"/>
      <c r="AW25" s="169"/>
      <c r="AX25" s="169"/>
      <c r="AY25" s="170"/>
      <c r="AZ25" s="167"/>
      <c r="BA25" s="169"/>
      <c r="BB25" s="169"/>
      <c r="BC25" s="170"/>
      <c r="BD25" s="167"/>
      <c r="BE25" s="169"/>
      <c r="BF25" s="169"/>
      <c r="BG25" s="170"/>
      <c r="BH25" s="167"/>
      <c r="BI25" s="169"/>
      <c r="BJ25" s="169"/>
      <c r="BK25" s="170"/>
      <c r="BL25" s="167"/>
      <c r="BM25" s="169"/>
      <c r="BN25" s="169"/>
      <c r="BO25" s="170"/>
      <c r="BP25" s="167"/>
      <c r="BQ25" s="169"/>
      <c r="BR25" s="169"/>
      <c r="BS25" s="170"/>
      <c r="BT25" s="167"/>
      <c r="BU25" s="169"/>
      <c r="BV25" s="169"/>
      <c r="BW25" s="170"/>
      <c r="BX25" s="167"/>
      <c r="BY25" s="169"/>
      <c r="BZ25" s="169"/>
      <c r="CA25" s="170"/>
      <c r="CB25" s="167"/>
      <c r="CC25" s="169"/>
      <c r="CD25" s="169"/>
      <c r="CE25" s="170"/>
      <c r="CF25" s="167"/>
      <c r="CG25" s="169"/>
      <c r="CH25" s="169"/>
      <c r="CI25" s="170"/>
      <c r="CJ25" s="167"/>
      <c r="CK25" s="169"/>
      <c r="CL25" s="169"/>
      <c r="CM25" s="170"/>
      <c r="CN25" s="167"/>
      <c r="CO25" s="169"/>
      <c r="CP25" s="169"/>
      <c r="CQ25" s="170"/>
      <c r="CR25" s="167"/>
      <c r="CS25" s="169"/>
      <c r="CT25" s="169"/>
      <c r="CU25" s="170"/>
      <c r="CV25" s="167"/>
      <c r="CW25" s="169"/>
      <c r="CX25" s="169"/>
      <c r="CY25" s="170"/>
      <c r="CZ25" s="167"/>
      <c r="DA25" s="169"/>
      <c r="DB25" s="169"/>
      <c r="DC25" s="170"/>
      <c r="DD25" s="167"/>
      <c r="DE25" s="169"/>
      <c r="DF25" s="169"/>
      <c r="DG25" s="170"/>
      <c r="DH25" s="167"/>
      <c r="DI25" s="169"/>
      <c r="DJ25" s="169"/>
      <c r="DK25" s="170"/>
      <c r="DL25" s="167"/>
      <c r="DM25" s="169"/>
      <c r="DN25" s="169"/>
      <c r="DO25" s="170"/>
      <c r="DP25" s="167"/>
      <c r="DQ25" s="169"/>
      <c r="DR25" s="169"/>
      <c r="DS25" s="170"/>
      <c r="DT25" s="167"/>
      <c r="DU25" s="169"/>
      <c r="DV25" s="169"/>
      <c r="DW25" s="170"/>
      <c r="DX25" s="167"/>
      <c r="DY25" s="169"/>
      <c r="DZ25" s="169"/>
      <c r="EA25" s="170"/>
      <c r="EB25" s="167"/>
      <c r="EC25" s="169"/>
      <c r="ED25" s="169"/>
      <c r="EE25" s="170"/>
      <c r="EF25" s="167"/>
      <c r="EG25" s="169"/>
      <c r="EH25" s="169"/>
      <c r="EI25" s="170"/>
      <c r="EJ25" s="167"/>
      <c r="EK25" s="169"/>
      <c r="EL25" s="169"/>
      <c r="EM25" s="170"/>
      <c r="EN25" s="167"/>
      <c r="EO25" s="169"/>
      <c r="EP25" s="169"/>
      <c r="EQ25" s="170"/>
      <c r="ER25" s="167"/>
      <c r="ES25" s="169"/>
      <c r="ET25" s="169"/>
      <c r="EU25" s="170"/>
      <c r="EV25" s="167"/>
    </row>
    <row r="26" spans="1:152" s="171" customFormat="1" ht="99.75" customHeight="1" x14ac:dyDescent="0.2">
      <c r="A26" s="163"/>
      <c r="B26" s="148" t="s">
        <v>150</v>
      </c>
      <c r="C26" s="148" t="s">
        <v>151</v>
      </c>
      <c r="D26" s="164" t="s">
        <v>152</v>
      </c>
      <c r="E26" s="165" t="s">
        <v>249</v>
      </c>
      <c r="F26" s="160" t="s">
        <v>250</v>
      </c>
      <c r="G26" s="161" t="s">
        <v>251</v>
      </c>
      <c r="H26" s="154">
        <f t="shared" si="1"/>
        <v>815000</v>
      </c>
      <c r="I26" s="166">
        <v>815000</v>
      </c>
      <c r="J26" s="154"/>
      <c r="K26" s="154"/>
      <c r="L26" s="167"/>
      <c r="M26" s="168"/>
      <c r="N26" s="169"/>
      <c r="O26" s="170"/>
      <c r="P26" s="167"/>
      <c r="Q26" s="169"/>
      <c r="R26" s="169"/>
      <c r="S26" s="170"/>
      <c r="T26" s="167"/>
      <c r="U26" s="169"/>
      <c r="V26" s="169"/>
      <c r="W26" s="170"/>
      <c r="X26" s="167"/>
      <c r="Y26" s="169"/>
      <c r="Z26" s="169"/>
      <c r="AA26" s="170"/>
      <c r="AB26" s="167"/>
      <c r="AC26" s="169"/>
      <c r="AD26" s="169"/>
      <c r="AE26" s="170"/>
      <c r="AF26" s="167"/>
      <c r="AG26" s="169"/>
      <c r="AH26" s="169"/>
      <c r="AI26" s="170"/>
      <c r="AJ26" s="167"/>
      <c r="AK26" s="169"/>
      <c r="AL26" s="169"/>
      <c r="AM26" s="170"/>
      <c r="AN26" s="167"/>
      <c r="AO26" s="169"/>
      <c r="AP26" s="169"/>
      <c r="AQ26" s="170"/>
      <c r="AR26" s="167"/>
      <c r="AS26" s="169"/>
      <c r="AT26" s="169"/>
      <c r="AU26" s="170"/>
      <c r="AV26" s="167"/>
      <c r="AW26" s="169"/>
      <c r="AX26" s="169"/>
      <c r="AY26" s="170"/>
      <c r="AZ26" s="167"/>
      <c r="BA26" s="169"/>
      <c r="BB26" s="169"/>
      <c r="BC26" s="170"/>
      <c r="BD26" s="167"/>
      <c r="BE26" s="169"/>
      <c r="BF26" s="169"/>
      <c r="BG26" s="170"/>
      <c r="BH26" s="167"/>
      <c r="BI26" s="169"/>
      <c r="BJ26" s="169"/>
      <c r="BK26" s="170"/>
      <c r="BL26" s="167"/>
      <c r="BM26" s="169"/>
      <c r="BN26" s="169"/>
      <c r="BO26" s="170"/>
      <c r="BP26" s="167"/>
      <c r="BQ26" s="169"/>
      <c r="BR26" s="169"/>
      <c r="BS26" s="170"/>
      <c r="BT26" s="167"/>
      <c r="BU26" s="169"/>
      <c r="BV26" s="169"/>
      <c r="BW26" s="170"/>
      <c r="BX26" s="167"/>
      <c r="BY26" s="169"/>
      <c r="BZ26" s="169"/>
      <c r="CA26" s="170"/>
      <c r="CB26" s="167"/>
      <c r="CC26" s="169"/>
      <c r="CD26" s="169"/>
      <c r="CE26" s="170"/>
      <c r="CF26" s="167"/>
      <c r="CG26" s="169"/>
      <c r="CH26" s="169"/>
      <c r="CI26" s="170"/>
      <c r="CJ26" s="167"/>
      <c r="CK26" s="169"/>
      <c r="CL26" s="169"/>
      <c r="CM26" s="170"/>
      <c r="CN26" s="167"/>
      <c r="CO26" s="169"/>
      <c r="CP26" s="169"/>
      <c r="CQ26" s="170"/>
      <c r="CR26" s="167"/>
      <c r="CS26" s="169"/>
      <c r="CT26" s="169"/>
      <c r="CU26" s="170"/>
      <c r="CV26" s="167"/>
      <c r="CW26" s="169"/>
      <c r="CX26" s="169"/>
      <c r="CY26" s="170"/>
      <c r="CZ26" s="167"/>
      <c r="DA26" s="169"/>
      <c r="DB26" s="169"/>
      <c r="DC26" s="170"/>
      <c r="DD26" s="167"/>
      <c r="DE26" s="169"/>
      <c r="DF26" s="169"/>
      <c r="DG26" s="170"/>
      <c r="DH26" s="167"/>
      <c r="DI26" s="169"/>
      <c r="DJ26" s="169"/>
      <c r="DK26" s="170"/>
      <c r="DL26" s="167"/>
      <c r="DM26" s="169"/>
      <c r="DN26" s="169"/>
      <c r="DO26" s="170"/>
      <c r="DP26" s="167"/>
      <c r="DQ26" s="169"/>
      <c r="DR26" s="169"/>
      <c r="DS26" s="170"/>
      <c r="DT26" s="167"/>
      <c r="DU26" s="169"/>
      <c r="DV26" s="169"/>
      <c r="DW26" s="170"/>
      <c r="DX26" s="167"/>
      <c r="DY26" s="169"/>
      <c r="DZ26" s="169"/>
      <c r="EA26" s="170"/>
      <c r="EB26" s="167"/>
      <c r="EC26" s="169"/>
      <c r="ED26" s="169"/>
      <c r="EE26" s="170"/>
      <c r="EF26" s="167"/>
      <c r="EG26" s="169"/>
      <c r="EH26" s="169"/>
      <c r="EI26" s="170"/>
      <c r="EJ26" s="167"/>
      <c r="EK26" s="169"/>
      <c r="EL26" s="169"/>
      <c r="EM26" s="170"/>
      <c r="EN26" s="167"/>
      <c r="EO26" s="169"/>
      <c r="EP26" s="169"/>
      <c r="EQ26" s="170"/>
      <c r="ER26" s="167"/>
      <c r="ES26" s="169"/>
      <c r="ET26" s="169"/>
      <c r="EU26" s="170"/>
      <c r="EV26" s="167"/>
    </row>
    <row r="27" spans="1:152" s="171" customFormat="1" ht="69" customHeight="1" x14ac:dyDescent="0.2">
      <c r="A27" s="163"/>
      <c r="B27" s="148" t="s">
        <v>154</v>
      </c>
      <c r="C27" s="148" t="s">
        <v>155</v>
      </c>
      <c r="D27" s="164" t="s">
        <v>156</v>
      </c>
      <c r="E27" s="165" t="s">
        <v>252</v>
      </c>
      <c r="F27" s="172" t="s">
        <v>245</v>
      </c>
      <c r="G27" s="161" t="s">
        <v>246</v>
      </c>
      <c r="H27" s="154">
        <f t="shared" si="1"/>
        <v>1231289</v>
      </c>
      <c r="I27" s="166"/>
      <c r="J27" s="154">
        <f>K27</f>
        <v>1231289</v>
      </c>
      <c r="K27" s="154">
        <v>1231289</v>
      </c>
      <c r="L27" s="167"/>
      <c r="M27" s="168"/>
      <c r="N27" s="169"/>
      <c r="O27" s="170"/>
      <c r="P27" s="167"/>
      <c r="Q27" s="169"/>
      <c r="R27" s="169"/>
      <c r="S27" s="170"/>
      <c r="T27" s="167"/>
      <c r="U27" s="169"/>
      <c r="V27" s="169"/>
      <c r="W27" s="170"/>
      <c r="X27" s="167"/>
      <c r="Y27" s="169"/>
      <c r="Z27" s="169"/>
      <c r="AA27" s="170"/>
      <c r="AB27" s="167"/>
      <c r="AC27" s="169"/>
      <c r="AD27" s="169"/>
      <c r="AE27" s="170"/>
      <c r="AF27" s="167"/>
      <c r="AG27" s="169"/>
      <c r="AH27" s="169"/>
      <c r="AI27" s="170"/>
      <c r="AJ27" s="167"/>
      <c r="AK27" s="169"/>
      <c r="AL27" s="169"/>
      <c r="AM27" s="170"/>
      <c r="AN27" s="167"/>
      <c r="AO27" s="169"/>
      <c r="AP27" s="169"/>
      <c r="AQ27" s="170"/>
      <c r="AR27" s="167"/>
      <c r="AS27" s="169"/>
      <c r="AT27" s="169"/>
      <c r="AU27" s="170"/>
      <c r="AV27" s="167"/>
      <c r="AW27" s="169"/>
      <c r="AX27" s="169"/>
      <c r="AY27" s="170"/>
      <c r="AZ27" s="167"/>
      <c r="BA27" s="169"/>
      <c r="BB27" s="169"/>
      <c r="BC27" s="170"/>
      <c r="BD27" s="167"/>
      <c r="BE27" s="169"/>
      <c r="BF27" s="169"/>
      <c r="BG27" s="170"/>
      <c r="BH27" s="167"/>
      <c r="BI27" s="169"/>
      <c r="BJ27" s="169"/>
      <c r="BK27" s="170"/>
      <c r="BL27" s="167"/>
      <c r="BM27" s="169"/>
      <c r="BN27" s="169"/>
      <c r="BO27" s="170"/>
      <c r="BP27" s="167"/>
      <c r="BQ27" s="169"/>
      <c r="BR27" s="169"/>
      <c r="BS27" s="170"/>
      <c r="BT27" s="167"/>
      <c r="BU27" s="169"/>
      <c r="BV27" s="169"/>
      <c r="BW27" s="170"/>
      <c r="BX27" s="167"/>
      <c r="BY27" s="169"/>
      <c r="BZ27" s="169"/>
      <c r="CA27" s="170"/>
      <c r="CB27" s="167"/>
      <c r="CC27" s="169"/>
      <c r="CD27" s="169"/>
      <c r="CE27" s="170"/>
      <c r="CF27" s="167"/>
      <c r="CG27" s="169"/>
      <c r="CH27" s="169"/>
      <c r="CI27" s="170"/>
      <c r="CJ27" s="167"/>
      <c r="CK27" s="169"/>
      <c r="CL27" s="169"/>
      <c r="CM27" s="170"/>
      <c r="CN27" s="167"/>
      <c r="CO27" s="169"/>
      <c r="CP27" s="169"/>
      <c r="CQ27" s="170"/>
      <c r="CR27" s="167"/>
      <c r="CS27" s="169"/>
      <c r="CT27" s="169"/>
      <c r="CU27" s="170"/>
      <c r="CV27" s="167"/>
      <c r="CW27" s="169"/>
      <c r="CX27" s="169"/>
      <c r="CY27" s="170"/>
      <c r="CZ27" s="167"/>
      <c r="DA27" s="169"/>
      <c r="DB27" s="169"/>
      <c r="DC27" s="170"/>
      <c r="DD27" s="167"/>
      <c r="DE27" s="169"/>
      <c r="DF27" s="169"/>
      <c r="DG27" s="170"/>
      <c r="DH27" s="167"/>
      <c r="DI27" s="169"/>
      <c r="DJ27" s="169"/>
      <c r="DK27" s="170"/>
      <c r="DL27" s="167"/>
      <c r="DM27" s="169"/>
      <c r="DN27" s="169"/>
      <c r="DO27" s="170"/>
      <c r="DP27" s="167"/>
      <c r="DQ27" s="169"/>
      <c r="DR27" s="169"/>
      <c r="DS27" s="170"/>
      <c r="DT27" s="167"/>
      <c r="DU27" s="169"/>
      <c r="DV27" s="169"/>
      <c r="DW27" s="170"/>
      <c r="DX27" s="167"/>
      <c r="DY27" s="169"/>
      <c r="DZ27" s="169"/>
      <c r="EA27" s="170"/>
      <c r="EB27" s="167"/>
      <c r="EC27" s="169"/>
      <c r="ED27" s="169"/>
      <c r="EE27" s="170"/>
      <c r="EF27" s="167"/>
      <c r="EG27" s="169"/>
      <c r="EH27" s="169"/>
      <c r="EI27" s="170"/>
      <c r="EJ27" s="167"/>
      <c r="EK27" s="169"/>
      <c r="EL27" s="169"/>
      <c r="EM27" s="170"/>
      <c r="EN27" s="167"/>
      <c r="EO27" s="169"/>
      <c r="EP27" s="169"/>
      <c r="EQ27" s="170"/>
      <c r="ER27" s="167"/>
      <c r="ES27" s="169"/>
      <c r="ET27" s="169"/>
      <c r="EU27" s="170"/>
      <c r="EV27" s="167"/>
    </row>
    <row r="28" spans="1:152" s="171" customFormat="1" ht="58.5" customHeight="1" x14ac:dyDescent="0.2">
      <c r="A28" s="163"/>
      <c r="B28" s="148" t="s">
        <v>158</v>
      </c>
      <c r="C28" s="175" t="s">
        <v>159</v>
      </c>
      <c r="D28" s="176" t="s">
        <v>160</v>
      </c>
      <c r="E28" s="177" t="s">
        <v>161</v>
      </c>
      <c r="F28" s="172" t="s">
        <v>245</v>
      </c>
      <c r="G28" s="161" t="s">
        <v>246</v>
      </c>
      <c r="H28" s="154">
        <f t="shared" si="1"/>
        <v>60000</v>
      </c>
      <c r="I28" s="166"/>
      <c r="J28" s="154">
        <f t="shared" ref="J28:J30" si="3">K28</f>
        <v>60000</v>
      </c>
      <c r="K28" s="154">
        <v>60000</v>
      </c>
      <c r="L28" s="167"/>
      <c r="M28" s="168"/>
      <c r="N28" s="169"/>
      <c r="O28" s="170"/>
      <c r="P28" s="167"/>
      <c r="Q28" s="169"/>
      <c r="R28" s="169"/>
      <c r="S28" s="170"/>
      <c r="T28" s="167"/>
      <c r="U28" s="169"/>
      <c r="V28" s="169"/>
      <c r="W28" s="170"/>
      <c r="X28" s="167"/>
      <c r="Y28" s="169"/>
      <c r="Z28" s="169"/>
      <c r="AA28" s="170"/>
      <c r="AB28" s="167"/>
      <c r="AC28" s="169"/>
      <c r="AD28" s="169"/>
      <c r="AE28" s="170"/>
      <c r="AF28" s="167"/>
      <c r="AG28" s="169"/>
      <c r="AH28" s="169"/>
      <c r="AI28" s="170"/>
      <c r="AJ28" s="167"/>
      <c r="AK28" s="169"/>
      <c r="AL28" s="169"/>
      <c r="AM28" s="170"/>
      <c r="AN28" s="167"/>
      <c r="AO28" s="169"/>
      <c r="AP28" s="169"/>
      <c r="AQ28" s="170"/>
      <c r="AR28" s="167"/>
      <c r="AS28" s="169"/>
      <c r="AT28" s="169"/>
      <c r="AU28" s="170"/>
      <c r="AV28" s="167"/>
      <c r="AW28" s="169"/>
      <c r="AX28" s="169"/>
      <c r="AY28" s="170"/>
      <c r="AZ28" s="167"/>
      <c r="BA28" s="169"/>
      <c r="BB28" s="169"/>
      <c r="BC28" s="170"/>
      <c r="BD28" s="167"/>
      <c r="BE28" s="169"/>
      <c r="BF28" s="169"/>
      <c r="BG28" s="170"/>
      <c r="BH28" s="167"/>
      <c r="BI28" s="169"/>
      <c r="BJ28" s="169"/>
      <c r="BK28" s="170"/>
      <c r="BL28" s="167"/>
      <c r="BM28" s="169"/>
      <c r="BN28" s="169"/>
      <c r="BO28" s="170"/>
      <c r="BP28" s="167"/>
      <c r="BQ28" s="169"/>
      <c r="BR28" s="169"/>
      <c r="BS28" s="170"/>
      <c r="BT28" s="167"/>
      <c r="BU28" s="169"/>
      <c r="BV28" s="169"/>
      <c r="BW28" s="170"/>
      <c r="BX28" s="167"/>
      <c r="BY28" s="169"/>
      <c r="BZ28" s="169"/>
      <c r="CA28" s="170"/>
      <c r="CB28" s="167"/>
      <c r="CC28" s="169"/>
      <c r="CD28" s="169"/>
      <c r="CE28" s="170"/>
      <c r="CF28" s="167"/>
      <c r="CG28" s="169"/>
      <c r="CH28" s="169"/>
      <c r="CI28" s="170"/>
      <c r="CJ28" s="167"/>
      <c r="CK28" s="169"/>
      <c r="CL28" s="169"/>
      <c r="CM28" s="170"/>
      <c r="CN28" s="167"/>
      <c r="CO28" s="169"/>
      <c r="CP28" s="169"/>
      <c r="CQ28" s="170"/>
      <c r="CR28" s="167"/>
      <c r="CS28" s="169"/>
      <c r="CT28" s="169"/>
      <c r="CU28" s="170"/>
      <c r="CV28" s="167"/>
      <c r="CW28" s="169"/>
      <c r="CX28" s="169"/>
      <c r="CY28" s="170"/>
      <c r="CZ28" s="167"/>
      <c r="DA28" s="169"/>
      <c r="DB28" s="169"/>
      <c r="DC28" s="170"/>
      <c r="DD28" s="167"/>
      <c r="DE28" s="169"/>
      <c r="DF28" s="169"/>
      <c r="DG28" s="170"/>
      <c r="DH28" s="167"/>
      <c r="DI28" s="169"/>
      <c r="DJ28" s="169"/>
      <c r="DK28" s="170"/>
      <c r="DL28" s="167"/>
      <c r="DM28" s="169"/>
      <c r="DN28" s="169"/>
      <c r="DO28" s="170"/>
      <c r="DP28" s="167"/>
      <c r="DQ28" s="169"/>
      <c r="DR28" s="169"/>
      <c r="DS28" s="170"/>
      <c r="DT28" s="167"/>
      <c r="DU28" s="169"/>
      <c r="DV28" s="169"/>
      <c r="DW28" s="170"/>
      <c r="DX28" s="167"/>
      <c r="DY28" s="169"/>
      <c r="DZ28" s="169"/>
      <c r="EA28" s="170"/>
      <c r="EB28" s="167"/>
      <c r="EC28" s="169"/>
      <c r="ED28" s="169"/>
      <c r="EE28" s="170"/>
      <c r="EF28" s="167"/>
      <c r="EG28" s="169"/>
      <c r="EH28" s="169"/>
      <c r="EI28" s="170"/>
      <c r="EJ28" s="167"/>
      <c r="EK28" s="169"/>
      <c r="EL28" s="169"/>
      <c r="EM28" s="170"/>
      <c r="EN28" s="167"/>
      <c r="EO28" s="169"/>
      <c r="EP28" s="169"/>
      <c r="EQ28" s="170"/>
      <c r="ER28" s="167"/>
      <c r="ES28" s="169"/>
      <c r="ET28" s="169"/>
      <c r="EU28" s="170"/>
      <c r="EV28" s="167"/>
    </row>
    <row r="29" spans="1:152" s="171" customFormat="1" ht="60" customHeight="1" x14ac:dyDescent="0.2">
      <c r="A29" s="163"/>
      <c r="B29" s="148" t="s">
        <v>162</v>
      </c>
      <c r="C29" s="148" t="s">
        <v>163</v>
      </c>
      <c r="D29" s="164" t="s">
        <v>164</v>
      </c>
      <c r="E29" s="178" t="s">
        <v>165</v>
      </c>
      <c r="F29" s="172" t="s">
        <v>245</v>
      </c>
      <c r="G29" s="161" t="s">
        <v>246</v>
      </c>
      <c r="H29" s="154">
        <f t="shared" si="1"/>
        <v>4210683</v>
      </c>
      <c r="I29" s="179">
        <v>600000</v>
      </c>
      <c r="J29" s="154">
        <f t="shared" si="3"/>
        <v>3610683</v>
      </c>
      <c r="K29" s="154">
        <v>3610683</v>
      </c>
      <c r="L29" s="167"/>
      <c r="M29" s="169"/>
      <c r="N29" s="169"/>
      <c r="O29" s="170"/>
      <c r="P29" s="167"/>
      <c r="Q29" s="169"/>
      <c r="R29" s="169"/>
      <c r="S29" s="170"/>
      <c r="T29" s="167"/>
      <c r="U29" s="169"/>
      <c r="V29" s="169"/>
      <c r="W29" s="170"/>
      <c r="X29" s="167"/>
      <c r="Y29" s="169"/>
      <c r="Z29" s="169"/>
      <c r="AA29" s="170"/>
      <c r="AB29" s="167"/>
      <c r="AC29" s="169"/>
      <c r="AD29" s="169"/>
      <c r="AE29" s="170"/>
      <c r="AF29" s="167"/>
      <c r="AG29" s="169"/>
      <c r="AH29" s="169"/>
      <c r="AI29" s="170"/>
      <c r="AJ29" s="167"/>
      <c r="AK29" s="169"/>
      <c r="AL29" s="169"/>
      <c r="AM29" s="170"/>
      <c r="AN29" s="167"/>
      <c r="AO29" s="169"/>
      <c r="AP29" s="169"/>
      <c r="AQ29" s="170"/>
      <c r="AR29" s="167"/>
      <c r="AS29" s="169"/>
      <c r="AT29" s="169"/>
      <c r="AU29" s="170"/>
      <c r="AV29" s="167"/>
      <c r="AW29" s="169"/>
      <c r="AX29" s="169"/>
      <c r="AY29" s="170"/>
      <c r="AZ29" s="167"/>
      <c r="BA29" s="169"/>
      <c r="BB29" s="169"/>
      <c r="BC29" s="170"/>
      <c r="BD29" s="167"/>
      <c r="BE29" s="169"/>
      <c r="BF29" s="169"/>
      <c r="BG29" s="170"/>
      <c r="BH29" s="167"/>
      <c r="BI29" s="169"/>
      <c r="BJ29" s="169"/>
      <c r="BK29" s="170"/>
      <c r="BL29" s="167"/>
      <c r="BM29" s="169"/>
      <c r="BN29" s="169"/>
      <c r="BO29" s="170"/>
      <c r="BP29" s="167"/>
      <c r="BQ29" s="169"/>
      <c r="BR29" s="169"/>
      <c r="BS29" s="170"/>
      <c r="BT29" s="167"/>
      <c r="BU29" s="169"/>
      <c r="BV29" s="169"/>
      <c r="BW29" s="170"/>
      <c r="BX29" s="167"/>
      <c r="BY29" s="169"/>
      <c r="BZ29" s="169"/>
      <c r="CA29" s="170"/>
      <c r="CB29" s="167"/>
      <c r="CC29" s="169"/>
      <c r="CD29" s="169"/>
      <c r="CE29" s="170"/>
      <c r="CF29" s="167"/>
      <c r="CG29" s="169"/>
      <c r="CH29" s="169"/>
      <c r="CI29" s="170"/>
      <c r="CJ29" s="167"/>
      <c r="CK29" s="169"/>
      <c r="CL29" s="169"/>
      <c r="CM29" s="170"/>
      <c r="CN29" s="167"/>
      <c r="CO29" s="169"/>
      <c r="CP29" s="169"/>
      <c r="CQ29" s="170"/>
      <c r="CR29" s="167"/>
      <c r="CS29" s="169"/>
      <c r="CT29" s="169"/>
      <c r="CU29" s="170"/>
      <c r="CV29" s="167"/>
      <c r="CW29" s="169"/>
      <c r="CX29" s="169"/>
      <c r="CY29" s="170"/>
      <c r="CZ29" s="167"/>
      <c r="DA29" s="169"/>
      <c r="DB29" s="169"/>
      <c r="DC29" s="170"/>
      <c r="DD29" s="167"/>
      <c r="DE29" s="169"/>
      <c r="DF29" s="169"/>
      <c r="DG29" s="170"/>
      <c r="DH29" s="167"/>
      <c r="DI29" s="169"/>
      <c r="DJ29" s="169"/>
      <c r="DK29" s="170"/>
      <c r="DL29" s="167"/>
      <c r="DM29" s="169"/>
      <c r="DN29" s="169"/>
      <c r="DO29" s="170"/>
      <c r="DP29" s="167"/>
      <c r="DQ29" s="169"/>
      <c r="DR29" s="169"/>
      <c r="DS29" s="170"/>
      <c r="DT29" s="167"/>
      <c r="DU29" s="169"/>
      <c r="DV29" s="169"/>
      <c r="DW29" s="170"/>
      <c r="DX29" s="167"/>
      <c r="DY29" s="169"/>
      <c r="DZ29" s="169"/>
      <c r="EA29" s="170"/>
      <c r="EB29" s="167"/>
      <c r="EC29" s="169"/>
      <c r="ED29" s="169"/>
      <c r="EE29" s="170"/>
      <c r="EF29" s="167"/>
      <c r="EG29" s="169"/>
      <c r="EH29" s="169"/>
      <c r="EI29" s="170"/>
      <c r="EJ29" s="167"/>
      <c r="EK29" s="169"/>
      <c r="EL29" s="169"/>
      <c r="EM29" s="170"/>
      <c r="EN29" s="167"/>
      <c r="EO29" s="169"/>
      <c r="EP29" s="169"/>
      <c r="EQ29" s="170"/>
      <c r="ER29" s="167"/>
      <c r="ES29" s="169"/>
      <c r="ET29" s="169"/>
      <c r="EU29" s="170"/>
      <c r="EV29" s="167"/>
    </row>
    <row r="30" spans="1:152" s="159" customFormat="1" ht="58.5" customHeight="1" x14ac:dyDescent="0.3">
      <c r="A30" s="157"/>
      <c r="B30" s="148" t="s">
        <v>166</v>
      </c>
      <c r="C30" s="148" t="s">
        <v>167</v>
      </c>
      <c r="D30" s="164" t="s">
        <v>160</v>
      </c>
      <c r="E30" s="165" t="s">
        <v>168</v>
      </c>
      <c r="F30" s="172" t="s">
        <v>245</v>
      </c>
      <c r="G30" s="161" t="s">
        <v>246</v>
      </c>
      <c r="H30" s="154">
        <f t="shared" si="1"/>
        <v>1500000</v>
      </c>
      <c r="I30" s="179"/>
      <c r="J30" s="154">
        <f t="shared" si="3"/>
        <v>1500000</v>
      </c>
      <c r="K30" s="154">
        <v>1500000</v>
      </c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  <c r="AO30" s="158"/>
      <c r="AP30" s="158"/>
      <c r="AQ30" s="158"/>
      <c r="AR30" s="158"/>
      <c r="AS30" s="158"/>
      <c r="AT30" s="158"/>
      <c r="AU30" s="158"/>
      <c r="AV30" s="158"/>
      <c r="AW30" s="158"/>
      <c r="AX30" s="158"/>
      <c r="AY30" s="158"/>
      <c r="AZ30" s="158"/>
      <c r="BA30" s="158"/>
      <c r="BB30" s="158"/>
      <c r="BC30" s="158"/>
      <c r="BD30" s="158"/>
      <c r="BE30" s="158"/>
      <c r="BF30" s="158"/>
      <c r="BG30" s="158"/>
      <c r="BH30" s="158"/>
      <c r="BI30" s="158"/>
      <c r="BJ30" s="158"/>
      <c r="BK30" s="158"/>
      <c r="BL30" s="158"/>
      <c r="BM30" s="158"/>
      <c r="BN30" s="158"/>
      <c r="BO30" s="158"/>
      <c r="BP30" s="158"/>
      <c r="BQ30" s="158"/>
      <c r="BR30" s="158"/>
      <c r="BS30" s="158"/>
      <c r="BT30" s="158"/>
      <c r="BU30" s="158"/>
      <c r="BV30" s="158"/>
      <c r="BW30" s="158"/>
      <c r="BX30" s="158"/>
      <c r="BY30" s="158"/>
      <c r="BZ30" s="158"/>
      <c r="CA30" s="158"/>
      <c r="CB30" s="158"/>
      <c r="CC30" s="158"/>
      <c r="CD30" s="158"/>
      <c r="CE30" s="158"/>
      <c r="CF30" s="158"/>
      <c r="CG30" s="158"/>
      <c r="CH30" s="158"/>
      <c r="CI30" s="158"/>
      <c r="CJ30" s="158"/>
      <c r="CK30" s="158"/>
      <c r="CL30" s="158"/>
      <c r="CM30" s="158"/>
      <c r="CN30" s="158"/>
      <c r="CO30" s="158"/>
      <c r="CP30" s="158"/>
      <c r="CQ30" s="158"/>
      <c r="CR30" s="158"/>
      <c r="CS30" s="158"/>
      <c r="CT30" s="158"/>
      <c r="CU30" s="158"/>
      <c r="CV30" s="158"/>
      <c r="CW30" s="158"/>
      <c r="CX30" s="158"/>
      <c r="CY30" s="158"/>
      <c r="CZ30" s="158"/>
      <c r="DA30" s="158"/>
      <c r="DB30" s="158"/>
      <c r="DC30" s="158"/>
      <c r="DD30" s="158"/>
      <c r="DE30" s="158"/>
      <c r="DF30" s="158"/>
      <c r="DG30" s="158"/>
      <c r="DH30" s="158"/>
      <c r="DI30" s="158"/>
      <c r="DJ30" s="158"/>
      <c r="DK30" s="158"/>
      <c r="DL30" s="158"/>
      <c r="DM30" s="158"/>
      <c r="DN30" s="158"/>
      <c r="DO30" s="158"/>
      <c r="DP30" s="158"/>
      <c r="DQ30" s="158"/>
      <c r="DR30" s="158"/>
      <c r="DS30" s="158"/>
      <c r="DT30" s="158"/>
      <c r="DU30" s="158"/>
      <c r="DV30" s="158"/>
      <c r="DW30" s="158"/>
      <c r="DX30" s="158"/>
      <c r="DY30" s="158"/>
      <c r="DZ30" s="158"/>
      <c r="EA30" s="158"/>
      <c r="EB30" s="158"/>
      <c r="EC30" s="158"/>
      <c r="ED30" s="158"/>
      <c r="EE30" s="158"/>
      <c r="EF30" s="158"/>
      <c r="EG30" s="158"/>
      <c r="EH30" s="158"/>
      <c r="EI30" s="158"/>
      <c r="EJ30" s="158"/>
      <c r="EK30" s="158"/>
      <c r="EL30" s="158"/>
      <c r="EM30" s="158"/>
      <c r="EN30" s="158"/>
      <c r="EO30" s="158"/>
      <c r="EP30" s="158"/>
      <c r="EQ30" s="158"/>
      <c r="ER30" s="158"/>
      <c r="ES30" s="158"/>
      <c r="ET30" s="158"/>
      <c r="EU30" s="158"/>
      <c r="EV30" s="158"/>
    </row>
    <row r="31" spans="1:152" s="159" customFormat="1" ht="73.5" customHeight="1" x14ac:dyDescent="0.3">
      <c r="A31" s="157"/>
      <c r="B31" s="148" t="s">
        <v>169</v>
      </c>
      <c r="C31" s="148" t="s">
        <v>170</v>
      </c>
      <c r="D31" s="180" t="s">
        <v>171</v>
      </c>
      <c r="E31" s="181" t="s">
        <v>172</v>
      </c>
      <c r="F31" s="162" t="s">
        <v>236</v>
      </c>
      <c r="G31" s="161" t="s">
        <v>237</v>
      </c>
      <c r="H31" s="154">
        <f t="shared" si="1"/>
        <v>278716</v>
      </c>
      <c r="I31" s="179">
        <v>278716</v>
      </c>
      <c r="J31" s="154"/>
      <c r="K31" s="154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58"/>
      <c r="AP31" s="158"/>
      <c r="AQ31" s="158"/>
      <c r="AR31" s="158"/>
      <c r="AS31" s="158"/>
      <c r="AT31" s="158"/>
      <c r="AU31" s="158"/>
      <c r="AV31" s="158"/>
      <c r="AW31" s="158"/>
      <c r="AX31" s="158"/>
      <c r="AY31" s="158"/>
      <c r="AZ31" s="158"/>
      <c r="BA31" s="158"/>
      <c r="BB31" s="158"/>
      <c r="BC31" s="158"/>
      <c r="BD31" s="158"/>
      <c r="BE31" s="158"/>
      <c r="BF31" s="158"/>
      <c r="BG31" s="158"/>
      <c r="BH31" s="158"/>
      <c r="BI31" s="158"/>
      <c r="BJ31" s="158"/>
      <c r="BK31" s="158"/>
      <c r="BL31" s="158"/>
      <c r="BM31" s="158"/>
      <c r="BN31" s="158"/>
      <c r="BO31" s="158"/>
      <c r="BP31" s="158"/>
      <c r="BQ31" s="158"/>
      <c r="BR31" s="158"/>
      <c r="BS31" s="158"/>
      <c r="BT31" s="158"/>
      <c r="BU31" s="158"/>
      <c r="BV31" s="158"/>
      <c r="BW31" s="158"/>
      <c r="BX31" s="158"/>
      <c r="BY31" s="158"/>
      <c r="BZ31" s="158"/>
      <c r="CA31" s="158"/>
      <c r="CB31" s="158"/>
      <c r="CC31" s="158"/>
      <c r="CD31" s="158"/>
      <c r="CE31" s="158"/>
      <c r="CF31" s="158"/>
      <c r="CG31" s="158"/>
      <c r="CH31" s="158"/>
      <c r="CI31" s="158"/>
      <c r="CJ31" s="158"/>
      <c r="CK31" s="158"/>
      <c r="CL31" s="158"/>
      <c r="CM31" s="158"/>
      <c r="CN31" s="158"/>
      <c r="CO31" s="158"/>
      <c r="CP31" s="158"/>
      <c r="CQ31" s="158"/>
      <c r="CR31" s="158"/>
      <c r="CS31" s="158"/>
      <c r="CT31" s="158"/>
      <c r="CU31" s="158"/>
      <c r="CV31" s="158"/>
      <c r="CW31" s="158"/>
      <c r="CX31" s="158"/>
      <c r="CY31" s="158"/>
      <c r="CZ31" s="158"/>
      <c r="DA31" s="158"/>
      <c r="DB31" s="158"/>
      <c r="DC31" s="158"/>
      <c r="DD31" s="158"/>
      <c r="DE31" s="158"/>
      <c r="DF31" s="158"/>
      <c r="DG31" s="158"/>
      <c r="DH31" s="158"/>
      <c r="DI31" s="158"/>
      <c r="DJ31" s="158"/>
      <c r="DK31" s="158"/>
      <c r="DL31" s="158"/>
      <c r="DM31" s="158"/>
      <c r="DN31" s="158"/>
      <c r="DO31" s="158"/>
      <c r="DP31" s="158"/>
      <c r="DQ31" s="158"/>
      <c r="DR31" s="158"/>
      <c r="DS31" s="158"/>
      <c r="DT31" s="158"/>
      <c r="DU31" s="158"/>
      <c r="DV31" s="158"/>
      <c r="DW31" s="158"/>
      <c r="DX31" s="158"/>
      <c r="DY31" s="158"/>
      <c r="DZ31" s="158"/>
      <c r="EA31" s="158"/>
      <c r="EB31" s="158"/>
      <c r="EC31" s="158"/>
      <c r="ED31" s="158"/>
      <c r="EE31" s="158"/>
      <c r="EF31" s="158"/>
      <c r="EG31" s="158"/>
      <c r="EH31" s="158"/>
      <c r="EI31" s="158"/>
      <c r="EJ31" s="158"/>
      <c r="EK31" s="158"/>
      <c r="EL31" s="158"/>
      <c r="EM31" s="158"/>
      <c r="EN31" s="158"/>
      <c r="EO31" s="158"/>
      <c r="EP31" s="158"/>
      <c r="EQ31" s="158"/>
      <c r="ER31" s="158"/>
      <c r="ES31" s="158"/>
      <c r="ET31" s="158"/>
      <c r="EU31" s="158"/>
      <c r="EV31" s="158"/>
    </row>
    <row r="32" spans="1:152" s="159" customFormat="1" ht="60" customHeight="1" x14ac:dyDescent="0.3">
      <c r="A32" s="157"/>
      <c r="B32" s="148" t="s">
        <v>173</v>
      </c>
      <c r="C32" s="148" t="s">
        <v>174</v>
      </c>
      <c r="D32" s="180" t="s">
        <v>175</v>
      </c>
      <c r="E32" s="181" t="s">
        <v>176</v>
      </c>
      <c r="F32" s="162" t="s">
        <v>253</v>
      </c>
      <c r="G32" s="161" t="s">
        <v>254</v>
      </c>
      <c r="H32" s="154">
        <f t="shared" si="1"/>
        <v>22500</v>
      </c>
      <c r="I32" s="179"/>
      <c r="J32" s="154">
        <v>22500</v>
      </c>
      <c r="K32" s="154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58"/>
      <c r="AP32" s="158"/>
      <c r="AQ32" s="158"/>
      <c r="AR32" s="158"/>
      <c r="AS32" s="158"/>
      <c r="AT32" s="158"/>
      <c r="AU32" s="158"/>
      <c r="AV32" s="158"/>
      <c r="AW32" s="158"/>
      <c r="AX32" s="158"/>
      <c r="AY32" s="158"/>
      <c r="AZ32" s="158"/>
      <c r="BA32" s="158"/>
      <c r="BB32" s="158"/>
      <c r="BC32" s="158"/>
      <c r="BD32" s="158"/>
      <c r="BE32" s="158"/>
      <c r="BF32" s="158"/>
      <c r="BG32" s="158"/>
      <c r="BH32" s="158"/>
      <c r="BI32" s="158"/>
      <c r="BJ32" s="158"/>
      <c r="BK32" s="158"/>
      <c r="BL32" s="158"/>
      <c r="BM32" s="158"/>
      <c r="BN32" s="158"/>
      <c r="BO32" s="158"/>
      <c r="BP32" s="158"/>
      <c r="BQ32" s="158"/>
      <c r="BR32" s="158"/>
      <c r="BS32" s="158"/>
      <c r="BT32" s="158"/>
      <c r="BU32" s="158"/>
      <c r="BV32" s="158"/>
      <c r="BW32" s="158"/>
      <c r="BX32" s="158"/>
      <c r="BY32" s="158"/>
      <c r="BZ32" s="158"/>
      <c r="CA32" s="158"/>
      <c r="CB32" s="158"/>
      <c r="CC32" s="158"/>
      <c r="CD32" s="158"/>
      <c r="CE32" s="158"/>
      <c r="CF32" s="158"/>
      <c r="CG32" s="158"/>
      <c r="CH32" s="158"/>
      <c r="CI32" s="158"/>
      <c r="CJ32" s="158"/>
      <c r="CK32" s="158"/>
      <c r="CL32" s="158"/>
      <c r="CM32" s="158"/>
      <c r="CN32" s="158"/>
      <c r="CO32" s="158"/>
      <c r="CP32" s="158"/>
      <c r="CQ32" s="158"/>
      <c r="CR32" s="158"/>
      <c r="CS32" s="158"/>
      <c r="CT32" s="158"/>
      <c r="CU32" s="158"/>
      <c r="CV32" s="158"/>
      <c r="CW32" s="158"/>
      <c r="CX32" s="158"/>
      <c r="CY32" s="158"/>
      <c r="CZ32" s="158"/>
      <c r="DA32" s="158"/>
      <c r="DB32" s="158"/>
      <c r="DC32" s="158"/>
      <c r="DD32" s="158"/>
      <c r="DE32" s="158"/>
      <c r="DF32" s="158"/>
      <c r="DG32" s="158"/>
      <c r="DH32" s="158"/>
      <c r="DI32" s="158"/>
      <c r="DJ32" s="158"/>
      <c r="DK32" s="158"/>
      <c r="DL32" s="158"/>
      <c r="DM32" s="158"/>
      <c r="DN32" s="158"/>
      <c r="DO32" s="158"/>
      <c r="DP32" s="158"/>
      <c r="DQ32" s="158"/>
      <c r="DR32" s="158"/>
      <c r="DS32" s="158"/>
      <c r="DT32" s="158"/>
      <c r="DU32" s="158"/>
      <c r="DV32" s="158"/>
      <c r="DW32" s="158"/>
      <c r="DX32" s="158"/>
      <c r="DY32" s="158"/>
      <c r="DZ32" s="158"/>
      <c r="EA32" s="158"/>
      <c r="EB32" s="158"/>
      <c r="EC32" s="158"/>
      <c r="ED32" s="158"/>
      <c r="EE32" s="158"/>
      <c r="EF32" s="158"/>
      <c r="EG32" s="158"/>
      <c r="EH32" s="158"/>
      <c r="EI32" s="158"/>
      <c r="EJ32" s="158"/>
      <c r="EK32" s="158"/>
      <c r="EL32" s="158"/>
      <c r="EM32" s="158"/>
      <c r="EN32" s="158"/>
      <c r="EO32" s="158"/>
      <c r="EP32" s="158"/>
      <c r="EQ32" s="158"/>
      <c r="ER32" s="158"/>
      <c r="ES32" s="158"/>
      <c r="ET32" s="158"/>
      <c r="EU32" s="158"/>
      <c r="EV32" s="158"/>
    </row>
    <row r="33" spans="1:152" s="159" customFormat="1" ht="60.75" customHeight="1" x14ac:dyDescent="0.3">
      <c r="A33" s="157"/>
      <c r="B33" s="148" t="s">
        <v>177</v>
      </c>
      <c r="C33" s="148" t="s">
        <v>178</v>
      </c>
      <c r="D33" s="180" t="s">
        <v>179</v>
      </c>
      <c r="E33" s="181" t="s">
        <v>64</v>
      </c>
      <c r="F33" s="162" t="s">
        <v>255</v>
      </c>
      <c r="G33" s="161" t="s">
        <v>256</v>
      </c>
      <c r="H33" s="154">
        <f t="shared" si="1"/>
        <v>538575</v>
      </c>
      <c r="I33" s="179">
        <v>538575</v>
      </c>
      <c r="J33" s="154"/>
      <c r="K33" s="154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58"/>
      <c r="AP33" s="158"/>
      <c r="AQ33" s="158"/>
      <c r="AR33" s="158"/>
      <c r="AS33" s="158"/>
      <c r="AT33" s="158"/>
      <c r="AU33" s="158"/>
      <c r="AV33" s="158"/>
      <c r="AW33" s="158"/>
      <c r="AX33" s="158"/>
      <c r="AY33" s="158"/>
      <c r="AZ33" s="158"/>
      <c r="BA33" s="158"/>
      <c r="BB33" s="158"/>
      <c r="BC33" s="158"/>
      <c r="BD33" s="158"/>
      <c r="BE33" s="158"/>
      <c r="BF33" s="158"/>
      <c r="BG33" s="158"/>
      <c r="BH33" s="158"/>
      <c r="BI33" s="158"/>
      <c r="BJ33" s="158"/>
      <c r="BK33" s="158"/>
      <c r="BL33" s="158"/>
      <c r="BM33" s="158"/>
      <c r="BN33" s="158"/>
      <c r="BO33" s="158"/>
      <c r="BP33" s="158"/>
      <c r="BQ33" s="158"/>
      <c r="BR33" s="158"/>
      <c r="BS33" s="158"/>
      <c r="BT33" s="158"/>
      <c r="BU33" s="158"/>
      <c r="BV33" s="158"/>
      <c r="BW33" s="158"/>
      <c r="BX33" s="158"/>
      <c r="BY33" s="158"/>
      <c r="BZ33" s="158"/>
      <c r="CA33" s="158"/>
      <c r="CB33" s="158"/>
      <c r="CC33" s="158"/>
      <c r="CD33" s="158"/>
      <c r="CE33" s="158"/>
      <c r="CF33" s="158"/>
      <c r="CG33" s="158"/>
      <c r="CH33" s="158"/>
      <c r="CI33" s="158"/>
      <c r="CJ33" s="158"/>
      <c r="CK33" s="158"/>
      <c r="CL33" s="158"/>
      <c r="CM33" s="158"/>
      <c r="CN33" s="158"/>
      <c r="CO33" s="158"/>
      <c r="CP33" s="158"/>
      <c r="CQ33" s="158"/>
      <c r="CR33" s="158"/>
      <c r="CS33" s="158"/>
      <c r="CT33" s="158"/>
      <c r="CU33" s="158"/>
      <c r="CV33" s="158"/>
      <c r="CW33" s="158"/>
      <c r="CX33" s="158"/>
      <c r="CY33" s="158"/>
      <c r="CZ33" s="158"/>
      <c r="DA33" s="158"/>
      <c r="DB33" s="158"/>
      <c r="DC33" s="158"/>
      <c r="DD33" s="158"/>
      <c r="DE33" s="158"/>
      <c r="DF33" s="158"/>
      <c r="DG33" s="158"/>
      <c r="DH33" s="158"/>
      <c r="DI33" s="158"/>
      <c r="DJ33" s="158"/>
      <c r="DK33" s="158"/>
      <c r="DL33" s="158"/>
      <c r="DM33" s="158"/>
      <c r="DN33" s="158"/>
      <c r="DO33" s="158"/>
      <c r="DP33" s="158"/>
      <c r="DQ33" s="158"/>
      <c r="DR33" s="158"/>
      <c r="DS33" s="158"/>
      <c r="DT33" s="158"/>
      <c r="DU33" s="158"/>
      <c r="DV33" s="158"/>
      <c r="DW33" s="158"/>
      <c r="DX33" s="158"/>
      <c r="DY33" s="158"/>
      <c r="DZ33" s="158"/>
      <c r="EA33" s="158"/>
      <c r="EB33" s="158"/>
      <c r="EC33" s="158"/>
      <c r="ED33" s="158"/>
      <c r="EE33" s="158"/>
      <c r="EF33" s="158"/>
      <c r="EG33" s="158"/>
      <c r="EH33" s="158"/>
      <c r="EI33" s="158"/>
      <c r="EJ33" s="158"/>
      <c r="EK33" s="158"/>
      <c r="EL33" s="158"/>
      <c r="EM33" s="158"/>
      <c r="EN33" s="158"/>
      <c r="EO33" s="158"/>
      <c r="EP33" s="158"/>
      <c r="EQ33" s="158"/>
      <c r="ER33" s="158"/>
      <c r="ES33" s="158"/>
      <c r="ET33" s="158"/>
      <c r="EU33" s="158"/>
      <c r="EV33" s="158"/>
    </row>
    <row r="34" spans="1:152" s="188" customFormat="1" ht="18.75" customHeight="1" x14ac:dyDescent="0.3">
      <c r="A34" s="157"/>
      <c r="B34" s="182" t="s">
        <v>209</v>
      </c>
      <c r="C34" s="182" t="s">
        <v>209</v>
      </c>
      <c r="D34" s="183" t="s">
        <v>209</v>
      </c>
      <c r="E34" s="178" t="s">
        <v>210</v>
      </c>
      <c r="F34" s="184" t="s">
        <v>209</v>
      </c>
      <c r="G34" s="185" t="s">
        <v>209</v>
      </c>
      <c r="H34" s="154">
        <f t="shared" si="0"/>
        <v>13170344</v>
      </c>
      <c r="I34" s="186">
        <f>I11</f>
        <v>5889862</v>
      </c>
      <c r="J34" s="186">
        <f>J11</f>
        <v>7280482</v>
      </c>
      <c r="K34" s="186">
        <f>K11</f>
        <v>7257982</v>
      </c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87"/>
      <c r="AU34" s="187"/>
      <c r="AV34" s="187"/>
      <c r="AW34" s="187"/>
      <c r="AX34" s="187"/>
      <c r="AY34" s="187"/>
      <c r="AZ34" s="187"/>
      <c r="BA34" s="187"/>
      <c r="BB34" s="187"/>
      <c r="BC34" s="187"/>
      <c r="BD34" s="187"/>
      <c r="BE34" s="187"/>
      <c r="BF34" s="187"/>
      <c r="BG34" s="187"/>
      <c r="BH34" s="187"/>
      <c r="BI34" s="187"/>
      <c r="BJ34" s="187"/>
      <c r="BK34" s="187"/>
      <c r="BL34" s="187"/>
      <c r="BM34" s="187"/>
      <c r="BN34" s="187"/>
      <c r="BO34" s="187"/>
      <c r="BP34" s="187"/>
      <c r="BQ34" s="187"/>
      <c r="BR34" s="187"/>
      <c r="BS34" s="187"/>
      <c r="BT34" s="187"/>
      <c r="BU34" s="187"/>
      <c r="BV34" s="187"/>
      <c r="BW34" s="187"/>
      <c r="BX34" s="187"/>
      <c r="BY34" s="187"/>
      <c r="BZ34" s="187"/>
      <c r="CA34" s="187"/>
      <c r="CB34" s="187"/>
      <c r="CC34" s="187"/>
      <c r="CD34" s="187"/>
      <c r="CE34" s="187"/>
      <c r="CF34" s="187"/>
      <c r="CG34" s="187"/>
      <c r="CH34" s="187"/>
      <c r="CI34" s="187"/>
      <c r="CJ34" s="187"/>
      <c r="CK34" s="187"/>
      <c r="CL34" s="187"/>
      <c r="CM34" s="187"/>
      <c r="CN34" s="187"/>
      <c r="CO34" s="187"/>
      <c r="CP34" s="187"/>
      <c r="CQ34" s="187"/>
      <c r="CR34" s="187"/>
      <c r="CS34" s="187"/>
      <c r="CT34" s="187"/>
      <c r="CU34" s="187"/>
      <c r="CV34" s="187"/>
      <c r="CW34" s="187"/>
      <c r="CX34" s="187"/>
      <c r="CY34" s="187"/>
      <c r="CZ34" s="187"/>
      <c r="DA34" s="187"/>
      <c r="DB34" s="187"/>
      <c r="DC34" s="187"/>
      <c r="DD34" s="187"/>
      <c r="DE34" s="187"/>
      <c r="DF34" s="187"/>
      <c r="DG34" s="187"/>
      <c r="DH34" s="187"/>
      <c r="DI34" s="187"/>
      <c r="DJ34" s="187"/>
      <c r="DK34" s="187"/>
      <c r="DL34" s="187"/>
      <c r="DM34" s="187"/>
      <c r="DN34" s="187"/>
      <c r="DO34" s="187"/>
      <c r="DP34" s="187"/>
      <c r="DQ34" s="187"/>
      <c r="DR34" s="187"/>
      <c r="DS34" s="187"/>
      <c r="DT34" s="187"/>
      <c r="DU34" s="187"/>
      <c r="DV34" s="187"/>
      <c r="DW34" s="187"/>
      <c r="DX34" s="187"/>
      <c r="DY34" s="187"/>
      <c r="DZ34" s="187"/>
      <c r="EA34" s="187"/>
      <c r="EB34" s="187"/>
      <c r="EC34" s="187"/>
      <c r="ED34" s="187"/>
      <c r="EE34" s="187"/>
      <c r="EF34" s="187"/>
      <c r="EG34" s="187"/>
      <c r="EH34" s="187"/>
      <c r="EI34" s="187"/>
      <c r="EJ34" s="187"/>
      <c r="EK34" s="187"/>
      <c r="EL34" s="187"/>
      <c r="EM34" s="187"/>
      <c r="EN34" s="187"/>
      <c r="EO34" s="187"/>
      <c r="EP34" s="187"/>
      <c r="EQ34" s="187"/>
      <c r="ER34" s="187"/>
      <c r="ES34" s="187"/>
      <c r="ET34" s="187"/>
      <c r="EU34" s="187"/>
      <c r="EV34" s="187"/>
    </row>
    <row r="35" spans="1:152" ht="12.75" hidden="1" customHeight="1" x14ac:dyDescent="0.3">
      <c r="F35" s="189" t="s">
        <v>257</v>
      </c>
    </row>
    <row r="36" spans="1:152" ht="12.75" hidden="1" customHeight="1" x14ac:dyDescent="0.3">
      <c r="F36" s="189" t="s">
        <v>258</v>
      </c>
    </row>
    <row r="37" spans="1:152" ht="18.75" x14ac:dyDescent="0.3">
      <c r="F37" s="189"/>
    </row>
    <row r="38" spans="1:152" s="188" customFormat="1" ht="18.75" x14ac:dyDescent="0.3">
      <c r="A38" s="157"/>
      <c r="B38" s="190"/>
      <c r="C38" s="157"/>
      <c r="D38" s="157"/>
      <c r="E38" s="191"/>
      <c r="F38" s="191"/>
      <c r="G38" s="192"/>
      <c r="H38" s="192"/>
      <c r="I38" s="192"/>
      <c r="J38" s="192"/>
      <c r="K38" s="192"/>
      <c r="L38" s="192"/>
      <c r="M38" s="191"/>
      <c r="N38" s="191"/>
      <c r="O38" s="187"/>
      <c r="P38" s="187"/>
      <c r="Q38" s="187"/>
      <c r="R38" s="187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  <c r="AF38" s="187"/>
      <c r="AG38" s="187"/>
      <c r="AH38" s="187"/>
      <c r="AI38" s="187"/>
      <c r="AJ38" s="187"/>
      <c r="AK38" s="187"/>
      <c r="AL38" s="187"/>
      <c r="AM38" s="187"/>
      <c r="AN38" s="187"/>
      <c r="AO38" s="187"/>
      <c r="AP38" s="187"/>
      <c r="AQ38" s="187"/>
      <c r="AR38" s="187"/>
      <c r="AS38" s="187"/>
      <c r="AT38" s="187"/>
      <c r="AU38" s="187"/>
      <c r="AV38" s="187"/>
      <c r="AW38" s="187"/>
      <c r="AX38" s="187"/>
      <c r="AY38" s="187"/>
      <c r="AZ38" s="187"/>
      <c r="BA38" s="187"/>
      <c r="BB38" s="187"/>
      <c r="BC38" s="187"/>
      <c r="BD38" s="187"/>
      <c r="BE38" s="187"/>
      <c r="BF38" s="187"/>
      <c r="BG38" s="187"/>
      <c r="BH38" s="187"/>
      <c r="BI38" s="187"/>
      <c r="BJ38" s="187"/>
      <c r="BK38" s="187"/>
      <c r="BL38" s="187"/>
      <c r="BM38" s="187"/>
      <c r="BN38" s="187"/>
      <c r="BO38" s="187"/>
      <c r="BP38" s="187"/>
      <c r="BQ38" s="187"/>
      <c r="BR38" s="187"/>
      <c r="BS38" s="187"/>
      <c r="BT38" s="187"/>
      <c r="BU38" s="187"/>
      <c r="BV38" s="187"/>
      <c r="BW38" s="187"/>
      <c r="BX38" s="187"/>
      <c r="BY38" s="187"/>
      <c r="BZ38" s="187"/>
      <c r="CA38" s="187"/>
      <c r="CB38" s="187"/>
      <c r="CC38" s="187"/>
      <c r="CD38" s="187"/>
      <c r="CE38" s="187"/>
      <c r="CF38" s="187"/>
      <c r="CG38" s="187"/>
      <c r="CH38" s="187"/>
      <c r="CI38" s="187"/>
      <c r="CJ38" s="187"/>
      <c r="CK38" s="187"/>
      <c r="CL38" s="187"/>
      <c r="CM38" s="187"/>
      <c r="CN38" s="187"/>
      <c r="CO38" s="187"/>
      <c r="CP38" s="187"/>
      <c r="CQ38" s="187"/>
      <c r="CR38" s="187"/>
      <c r="CS38" s="187"/>
      <c r="CT38" s="187"/>
      <c r="CU38" s="187"/>
      <c r="CV38" s="187"/>
      <c r="CW38" s="187"/>
      <c r="CX38" s="187"/>
      <c r="CY38" s="187"/>
      <c r="CZ38" s="187"/>
      <c r="DA38" s="187"/>
      <c r="DB38" s="187"/>
      <c r="DC38" s="187"/>
      <c r="DD38" s="187"/>
      <c r="DE38" s="187"/>
      <c r="DF38" s="187"/>
      <c r="DG38" s="187"/>
      <c r="DH38" s="187"/>
      <c r="DI38" s="187"/>
      <c r="DJ38" s="187"/>
      <c r="DK38" s="187"/>
      <c r="DL38" s="187"/>
      <c r="DM38" s="187"/>
      <c r="DN38" s="187"/>
      <c r="DO38" s="187"/>
      <c r="DP38" s="187"/>
      <c r="DQ38" s="187"/>
      <c r="DR38" s="187"/>
      <c r="DS38" s="187"/>
      <c r="DT38" s="187"/>
      <c r="DU38" s="187"/>
      <c r="DV38" s="187"/>
      <c r="DW38" s="187"/>
      <c r="DX38" s="187"/>
      <c r="DY38" s="187"/>
      <c r="DZ38" s="187"/>
      <c r="EA38" s="187"/>
      <c r="EB38" s="187"/>
      <c r="EC38" s="187"/>
      <c r="ED38" s="187"/>
      <c r="EE38" s="187"/>
      <c r="EF38" s="187"/>
      <c r="EG38" s="187"/>
      <c r="EH38" s="187"/>
      <c r="EI38" s="187"/>
      <c r="EJ38" s="187"/>
      <c r="EK38" s="187"/>
      <c r="EL38" s="187"/>
      <c r="EM38" s="187"/>
      <c r="EN38" s="187"/>
      <c r="EO38" s="187"/>
      <c r="EP38" s="187"/>
      <c r="EQ38" s="187"/>
      <c r="ER38" s="187"/>
      <c r="ES38" s="187"/>
      <c r="ET38" s="187"/>
      <c r="EU38" s="187"/>
      <c r="EV38" s="187"/>
    </row>
    <row r="39" spans="1:152" x14ac:dyDescent="0.2">
      <c r="H39" s="193"/>
    </row>
    <row r="40" spans="1:152" x14ac:dyDescent="0.2">
      <c r="K40" s="193"/>
    </row>
    <row r="41" spans="1:152" x14ac:dyDescent="0.2">
      <c r="I41" s="125"/>
      <c r="J41" s="125"/>
      <c r="K41" s="125"/>
    </row>
    <row r="42" spans="1:152" ht="18.75" x14ac:dyDescent="0.3">
      <c r="E42" s="157" t="s">
        <v>67</v>
      </c>
      <c r="F42" s="194" t="s">
        <v>68</v>
      </c>
    </row>
  </sheetData>
  <mergeCells count="14">
    <mergeCell ref="G8:G9"/>
    <mergeCell ref="H8:H9"/>
    <mergeCell ref="I8:I9"/>
    <mergeCell ref="J8:K8"/>
    <mergeCell ref="B1:D1"/>
    <mergeCell ref="I2:J2"/>
    <mergeCell ref="I3:J3"/>
    <mergeCell ref="I4:J4"/>
    <mergeCell ref="B6:K6"/>
    <mergeCell ref="B8:B9"/>
    <mergeCell ref="C8:C9"/>
    <mergeCell ref="D8:D9"/>
    <mergeCell ref="E8:E9"/>
    <mergeCell ref="F8:F9"/>
  </mergeCells>
  <pageMargins left="0.39370078740157483" right="0.39370078740157483" top="0" bottom="0" header="0" footer="0"/>
  <pageSetup paperSize="9" scale="46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Додаток 1</vt:lpstr>
      <vt:lpstr>Додаток 2</vt:lpstr>
      <vt:lpstr>Додаток 3</vt:lpstr>
      <vt:lpstr>Додаток 4</vt:lpstr>
      <vt:lpstr>Додаток 5</vt:lpstr>
      <vt:lpstr>Додаток 6</vt:lpstr>
      <vt:lpstr>'Додаток 4'!Заголовки_для_печати</vt:lpstr>
      <vt:lpstr>'Додаток 4'!Область_печати</vt:lpstr>
      <vt:lpstr>'Додаток 5'!Область_печати</vt:lpstr>
      <vt:lpstr>'Додаток 6'!Область_печати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2019-01-03T10:08:02Z</dcterms:created>
  <dcterms:modified xsi:type="dcterms:W3CDTF">2019-02-26T09:32:25Z</dcterms:modified>
</cp:coreProperties>
</file>