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ОБМЕН\ПРОЕКТИ РІШЕНЬ 2019\сесія травень\зміни програми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Print_Area" localSheetId="0">Лист1!$A$1:$I$35</definedName>
  </definedNames>
  <calcPr calcId="152511"/>
</workbook>
</file>

<file path=xl/calcChain.xml><?xml version="1.0" encoding="utf-8"?>
<calcChain xmlns="http://schemas.openxmlformats.org/spreadsheetml/2006/main">
  <c r="G13" i="1" l="1"/>
  <c r="G10" i="1"/>
  <c r="G15" i="1" l="1"/>
  <c r="H20" i="1" l="1"/>
  <c r="G30" i="1" l="1"/>
  <c r="G12" i="1"/>
  <c r="H32" i="1"/>
  <c r="G26" i="1" l="1"/>
  <c r="H26" i="1" l="1"/>
  <c r="H33" i="1" s="1"/>
  <c r="G32" i="1"/>
  <c r="G33" i="1" s="1"/>
</calcChain>
</file>

<file path=xl/sharedStrings.xml><?xml version="1.0" encoding="utf-8"?>
<sst xmlns="http://schemas.openxmlformats.org/spreadsheetml/2006/main" count="111" uniqueCount="51">
  <si>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</si>
  <si>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</si>
  <si>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</si>
  <si>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</si>
  <si>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</si>
  <si>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</si>
  <si>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</si>
  <si>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>Додаток 1</t>
  </si>
  <si>
    <t xml:space="preserve">До рішення сесії селищної ради </t>
  </si>
  <si>
    <t>Орієнтований обсяг фінансування, грн.</t>
  </si>
  <si>
    <t>Новотроїцька селищна рада</t>
  </si>
  <si>
    <t>Загальна сума</t>
  </si>
  <si>
    <t>КЕКВ</t>
  </si>
  <si>
    <t>№ з/п</t>
  </si>
  <si>
    <t>Зміни до заходів</t>
  </si>
  <si>
    <t>Заступник селищного голови з фінансових питань</t>
  </si>
  <si>
    <t>Т.С.Левошич</t>
  </si>
  <si>
    <t>селищної програми "Розвитку житлово-комунального господарства та благоустрою населених пунктів  Новотроїцької селищної ради на 2019 рік"</t>
  </si>
  <si>
    <t>Протягом  2019 року</t>
  </si>
  <si>
    <t>Усього</t>
  </si>
  <si>
    <t>Разом</t>
  </si>
  <si>
    <t>Оплата послуг з благоустрою селищної ради</t>
  </si>
  <si>
    <t>0116030</t>
  </si>
  <si>
    <t>Оплата послуг з демонтажу будівель</t>
  </si>
  <si>
    <t>Оплата послуг з підрізання дерев</t>
  </si>
  <si>
    <t>Розробка РП "Будівництво лінії зовнішнього освітлення вул.Степова, вул.8 Березня, вул.Толбухіна, вул.Маяковського, вул.Миру, вул.Олімпійська, вул.Горького в смт.Новотроїцьке Херсонської області"</t>
  </si>
  <si>
    <t>0117693</t>
  </si>
  <si>
    <t>Новотроїцьке ЖКП</t>
  </si>
  <si>
    <t>Поточні трансферти Новотроїцькому ЖКП на оплату послуг (крім комунальних)</t>
  </si>
  <si>
    <t>Поточні трансферти Новотроїцькому ЖКП для придбання матеріалів, обладнання, інвентарю та інструментів для благоустрою території селищної ради</t>
  </si>
  <si>
    <t>Селищний бюджет</t>
  </si>
  <si>
    <t>0117330</t>
  </si>
  <si>
    <t>Поточний ремонт доріг комунальної власності  в смт.Новотроїцьке</t>
  </si>
  <si>
    <t>0117461</t>
  </si>
  <si>
    <t>Виготовлення та встановлення інших готових металевих виробів</t>
  </si>
  <si>
    <t>Експертиза РП "Будівництво лінії зовнішнього освітлення вул.Степова, вул.8 Березня, вул.Толбухіна, вул.Маяковського, вул.Миру, вул.Олімпійська, вул.Горького в смт.Новотроїцьке Херсонської області"</t>
  </si>
  <si>
    <t>Послуги з благоустрою кладовищ</t>
  </si>
  <si>
    <t>Поточні трансферти Новотроїцькому ЖКП на оплату згідно із законодавством пісядипломної підготовки (перепідготовки) кадрів, підвищення кваліфікація кадрів за договорами у закладах, які мають необхідну ліцензію на проведення таких навчань, та/або результатом яких є отримання посвідчення (сертифіката) установленого зразка щодо набуття відповідних професійних навиків.</t>
  </si>
  <si>
    <t>Будівництво лінії зовнішнього освітлення вул.Теплогарьовська смт.Новотроїцьке Херсонської області</t>
  </si>
  <si>
    <t>Будівництво лінії зовнішнього освітлення вул.Безроднього (від вул.Гоголя до дороги Р-47), (від вул.Каштанова до вул.Гагаріна), вул.Суворова (№2-№20) в смт.Новотроїцьке Херсонської області</t>
  </si>
  <si>
    <t>Будівництво лінії зовнішнього освітлення вул.Сергіївська, вул.Херсонська (від №27 до №43) смт.Новотроїцьке Херсонської області (формування страхового фонду документації)</t>
  </si>
  <si>
    <t>Будівництво лінії зовнішнього освітлення вул.Безроднього (від вул.Гоголя до дороги Р-47), (від вул.Каштанова до вул.Гагаріна), вул.Суворова (№2-№20) в смт.Новотроїцьке Херсонської області (формування страхового фонду документації)</t>
  </si>
  <si>
    <t>Будівництво лінії зовнішнього освітлення вул.Першотравнева (від пров.Шкільного до кінця вулиці, частини пров.Шкільного, вул.Белінського) Вул.Першотравнева (від №1 до №47), пров.Огородній смт.Новотроїцьке Херсонської області (формування страхового фонду документації)</t>
  </si>
  <si>
    <t>Оплата послуг з технічного обслуговування і утримання системи вуличного освітлення</t>
  </si>
  <si>
    <t>Утримання доріг в чистоті (в т.ч. в зимовий період)</t>
  </si>
  <si>
    <t>0116017</t>
  </si>
  <si>
    <t>Оплата обов'язкових платежів до бюджету згідно до законодавства</t>
  </si>
  <si>
    <t>0116013</t>
  </si>
  <si>
    <t>Оплату послуг з розробки експертних висновків, рекомендацій тощо</t>
  </si>
  <si>
    <t xml:space="preserve">Поточні трансферти Новотроїцькому ЖКП для придбання матеріалів, обладнання, інвентарю та інструментів </t>
  </si>
  <si>
    <t>від 10.05.2019р. №997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</si>
</sst>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1" xfId="0" applyFont="1" applyFill="1" applyBorder="1" applyAlignment="1">
      <alignment horizontal="justify" vertical="center" wrapText="1"/>
    </xf>
    <xf numFmtId="0" fontId="7" fillId="0" borderId="3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7" fillId="3" borderId="3" xfId="0" quotePrefix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view="pageBreakPreview" topLeftCell="A13" zoomScale="70" zoomScaleNormal="100" zoomScaleSheetLayoutView="70" workbookViewId="0">
      <selection activeCell="G31" sqref="G31"/>
    </sheetView>
  </sheetViews>
  <sheetFormatPr defaultRowHeight="20.25" x14ac:dyDescent="0.3"/>
  <cols>
    <col min="1" max="1" width="9.140625" style="2"/>
    <col min="2" max="2" width="103.28515625" style="2" customWidth="1"/>
    <col min="3" max="3" width="16" style="2" customWidth="1"/>
    <col min="4" max="4" width="9.42578125" style="2" customWidth="1"/>
    <col min="5" max="5" width="21.140625" style="2" customWidth="1"/>
    <col min="6" max="6" width="16.28515625" style="2" customWidth="1"/>
    <col min="7" max="7" width="28.42578125" style="2" customWidth="1"/>
    <col min="8" max="8" width="25" style="2" customWidth="1"/>
    <col min="9" max="9" width="23.42578125" style="2" customWidth="1"/>
    <col min="10" max="16384" width="9.140625" style="2"/>
  </cols>
  <sheetData>
    <row r="1" spans="1:9" x14ac:dyDescent="0.3">
      <c r="H1" s="42" t="s">
        <v>7</v>
      </c>
      <c r="I1" s="42"/>
    </row>
    <row r="2" spans="1:9" x14ac:dyDescent="0.3">
      <c r="H2" s="42" t="s">
        <v>8</v>
      </c>
      <c r="I2" s="42"/>
    </row>
    <row r="3" spans="1:9" x14ac:dyDescent="0.3">
      <c r="H3" s="42" t="s">
        <v>50</v>
      </c>
      <c r="I3" s="42"/>
    </row>
    <row r="4" spans="1:9" x14ac:dyDescent="0.3">
      <c r="B4" s="6"/>
      <c r="C4" s="43" t="s">
        <v>14</v>
      </c>
      <c r="D4" s="43"/>
      <c r="E4" s="43"/>
      <c r="F4" s="43"/>
      <c r="G4" s="6"/>
      <c r="H4" s="43"/>
      <c r="I4" s="43"/>
    </row>
    <row r="5" spans="1:9" x14ac:dyDescent="0.3">
      <c r="B5" s="43" t="s">
        <v>17</v>
      </c>
      <c r="C5" s="43"/>
      <c r="D5" s="43"/>
      <c r="E5" s="43"/>
      <c r="F5" s="43"/>
      <c r="G5" s="43"/>
      <c r="H5" s="43"/>
      <c r="I5" s="7"/>
    </row>
    <row r="7" spans="1:9" ht="26.25" customHeight="1" x14ac:dyDescent="0.3">
      <c r="A7" s="41" t="s">
        <v>13</v>
      </c>
      <c r="B7" s="41" t="s">
        <v>0</v>
      </c>
      <c r="C7" s="41" t="s">
        <v>1</v>
      </c>
      <c r="D7" s="39" t="s">
        <v>12</v>
      </c>
      <c r="E7" s="41" t="s">
        <v>2</v>
      </c>
      <c r="F7" s="41" t="s">
        <v>3</v>
      </c>
      <c r="G7" s="41" t="s">
        <v>9</v>
      </c>
      <c r="H7" s="41"/>
      <c r="I7" s="39" t="s">
        <v>5</v>
      </c>
    </row>
    <row r="8" spans="1:9" ht="24" customHeight="1" x14ac:dyDescent="0.3">
      <c r="A8" s="41"/>
      <c r="B8" s="41"/>
      <c r="C8" s="41"/>
      <c r="D8" s="44"/>
      <c r="E8" s="41"/>
      <c r="F8" s="41"/>
      <c r="G8" s="1" t="s">
        <v>4</v>
      </c>
      <c r="H8" s="1" t="s">
        <v>6</v>
      </c>
      <c r="I8" s="44"/>
    </row>
    <row r="9" spans="1:9" ht="34.5" customHeight="1" x14ac:dyDescent="0.3">
      <c r="A9" s="16">
        <v>1</v>
      </c>
      <c r="B9" s="8" t="s">
        <v>23</v>
      </c>
      <c r="C9" s="9" t="s">
        <v>22</v>
      </c>
      <c r="D9" s="15">
        <v>2240</v>
      </c>
      <c r="E9" s="16" t="s">
        <v>10</v>
      </c>
      <c r="F9" s="16" t="s">
        <v>18</v>
      </c>
      <c r="G9" s="30">
        <v>9937.49</v>
      </c>
      <c r="H9" s="30"/>
      <c r="I9" s="39" t="s">
        <v>30</v>
      </c>
    </row>
    <row r="10" spans="1:9" ht="38.25" customHeight="1" x14ac:dyDescent="0.3">
      <c r="A10" s="16">
        <v>2</v>
      </c>
      <c r="B10" s="8" t="s">
        <v>21</v>
      </c>
      <c r="C10" s="9" t="s">
        <v>22</v>
      </c>
      <c r="D10" s="15">
        <v>2240</v>
      </c>
      <c r="E10" s="16" t="s">
        <v>10</v>
      </c>
      <c r="F10" s="16" t="s">
        <v>18</v>
      </c>
      <c r="G10" s="30">
        <f>-39937.49-21736.1</f>
        <v>-61673.59</v>
      </c>
      <c r="H10" s="30"/>
      <c r="I10" s="40"/>
    </row>
    <row r="11" spans="1:9" ht="38.25" customHeight="1" x14ac:dyDescent="0.3">
      <c r="A11" s="27">
        <v>3</v>
      </c>
      <c r="B11" s="8" t="s">
        <v>24</v>
      </c>
      <c r="C11" s="9" t="s">
        <v>22</v>
      </c>
      <c r="D11" s="17">
        <v>2240</v>
      </c>
      <c r="E11" s="18" t="s">
        <v>10</v>
      </c>
      <c r="F11" s="18" t="s">
        <v>18</v>
      </c>
      <c r="G11" s="30">
        <v>30000</v>
      </c>
      <c r="H11" s="30"/>
      <c r="I11" s="40"/>
    </row>
    <row r="12" spans="1:9" ht="38.25" customHeight="1" x14ac:dyDescent="0.3">
      <c r="A12" s="27">
        <v>4</v>
      </c>
      <c r="B12" s="8" t="s">
        <v>34</v>
      </c>
      <c r="C12" s="9" t="s">
        <v>22</v>
      </c>
      <c r="D12" s="20">
        <v>2240</v>
      </c>
      <c r="E12" s="19" t="s">
        <v>10</v>
      </c>
      <c r="F12" s="19" t="s">
        <v>18</v>
      </c>
      <c r="G12" s="30">
        <f>78612</f>
        <v>78612</v>
      </c>
      <c r="H12" s="30"/>
      <c r="I12" s="40"/>
    </row>
    <row r="13" spans="1:9" ht="38.25" customHeight="1" x14ac:dyDescent="0.3">
      <c r="A13" s="27">
        <v>5</v>
      </c>
      <c r="B13" s="8" t="s">
        <v>36</v>
      </c>
      <c r="C13" s="9" t="s">
        <v>22</v>
      </c>
      <c r="D13" s="24">
        <v>2240</v>
      </c>
      <c r="E13" s="25" t="s">
        <v>10</v>
      </c>
      <c r="F13" s="25" t="s">
        <v>18</v>
      </c>
      <c r="G13" s="30">
        <f>18295.16+21736.1</f>
        <v>40031.259999999995</v>
      </c>
      <c r="H13" s="30"/>
      <c r="I13" s="40"/>
    </row>
    <row r="14" spans="1:9" ht="38.25" customHeight="1" x14ac:dyDescent="0.3">
      <c r="A14" s="27">
        <v>6</v>
      </c>
      <c r="B14" s="8" t="s">
        <v>43</v>
      </c>
      <c r="C14" s="9" t="s">
        <v>22</v>
      </c>
      <c r="D14" s="26">
        <v>2240</v>
      </c>
      <c r="E14" s="27" t="s">
        <v>10</v>
      </c>
      <c r="F14" s="27" t="s">
        <v>18</v>
      </c>
      <c r="G14" s="30">
        <v>70000</v>
      </c>
      <c r="H14" s="30"/>
      <c r="I14" s="40"/>
    </row>
    <row r="15" spans="1:9" ht="38.25" customHeight="1" x14ac:dyDescent="0.3">
      <c r="A15" s="27">
        <v>7</v>
      </c>
      <c r="B15" s="8" t="s">
        <v>32</v>
      </c>
      <c r="C15" s="9" t="s">
        <v>33</v>
      </c>
      <c r="D15" s="26">
        <v>2240</v>
      </c>
      <c r="E15" s="27" t="s">
        <v>10</v>
      </c>
      <c r="F15" s="27" t="s">
        <v>18</v>
      </c>
      <c r="G15" s="30">
        <f>-61378-G16-320000</f>
        <v>-357422.42</v>
      </c>
      <c r="H15" s="30"/>
      <c r="I15" s="40"/>
    </row>
    <row r="16" spans="1:9" ht="38.25" customHeight="1" x14ac:dyDescent="0.3">
      <c r="A16" s="28">
        <v>8</v>
      </c>
      <c r="B16" s="8" t="s">
        <v>44</v>
      </c>
      <c r="C16" s="9" t="s">
        <v>33</v>
      </c>
      <c r="D16" s="29">
        <v>2240</v>
      </c>
      <c r="E16" s="28" t="s">
        <v>10</v>
      </c>
      <c r="F16" s="28" t="s">
        <v>18</v>
      </c>
      <c r="G16" s="30">
        <v>-23955.58</v>
      </c>
      <c r="H16" s="30"/>
      <c r="I16" s="40"/>
    </row>
    <row r="17" spans="1:9" ht="38.25" customHeight="1" x14ac:dyDescent="0.3">
      <c r="A17" s="35">
        <v>9</v>
      </c>
      <c r="B17" s="8" t="s">
        <v>48</v>
      </c>
      <c r="C17" s="9" t="s">
        <v>45</v>
      </c>
      <c r="D17" s="36">
        <v>2240</v>
      </c>
      <c r="E17" s="35" t="s">
        <v>10</v>
      </c>
      <c r="F17" s="35" t="s">
        <v>18</v>
      </c>
      <c r="G17" s="30">
        <v>9900</v>
      </c>
      <c r="H17" s="30"/>
      <c r="I17" s="40"/>
    </row>
    <row r="18" spans="1:9" ht="38.25" customHeight="1" x14ac:dyDescent="0.3">
      <c r="A18" s="35">
        <v>10</v>
      </c>
      <c r="B18" s="8" t="s">
        <v>46</v>
      </c>
      <c r="C18" s="9" t="s">
        <v>45</v>
      </c>
      <c r="D18" s="36">
        <v>2800</v>
      </c>
      <c r="E18" s="35" t="s">
        <v>10</v>
      </c>
      <c r="F18" s="35" t="s">
        <v>18</v>
      </c>
      <c r="G18" s="30">
        <v>17674</v>
      </c>
      <c r="H18" s="30"/>
      <c r="I18" s="40"/>
    </row>
    <row r="19" spans="1:9" ht="38.25" customHeight="1" x14ac:dyDescent="0.3">
      <c r="A19" s="28">
        <v>11</v>
      </c>
      <c r="B19" s="8" t="s">
        <v>38</v>
      </c>
      <c r="C19" s="9" t="s">
        <v>31</v>
      </c>
      <c r="D19" s="26">
        <v>3122</v>
      </c>
      <c r="E19" s="27" t="s">
        <v>10</v>
      </c>
      <c r="F19" s="27" t="s">
        <v>18</v>
      </c>
      <c r="G19" s="30"/>
      <c r="H19" s="30">
        <v>-48214.47</v>
      </c>
      <c r="I19" s="40"/>
    </row>
    <row r="20" spans="1:9" ht="38.25" customHeight="1" x14ac:dyDescent="0.3">
      <c r="A20" s="28">
        <v>12</v>
      </c>
      <c r="B20" s="8" t="s">
        <v>39</v>
      </c>
      <c r="C20" s="9" t="s">
        <v>31</v>
      </c>
      <c r="D20" s="26">
        <v>3122</v>
      </c>
      <c r="E20" s="27" t="s">
        <v>10</v>
      </c>
      <c r="F20" s="27" t="s">
        <v>18</v>
      </c>
      <c r="G20" s="30"/>
      <c r="H20" s="30">
        <f>-34535.64</f>
        <v>-34535.64</v>
      </c>
      <c r="I20" s="40"/>
    </row>
    <row r="21" spans="1:9" ht="54" customHeight="1" x14ac:dyDescent="0.3">
      <c r="A21" s="28">
        <v>13</v>
      </c>
      <c r="B21" s="8" t="s">
        <v>41</v>
      </c>
      <c r="C21" s="9" t="s">
        <v>31</v>
      </c>
      <c r="D21" s="26">
        <v>3122</v>
      </c>
      <c r="E21" s="27" t="s">
        <v>10</v>
      </c>
      <c r="F21" s="27" t="s">
        <v>18</v>
      </c>
      <c r="G21" s="30"/>
      <c r="H21" s="30">
        <v>2830</v>
      </c>
      <c r="I21" s="40"/>
    </row>
    <row r="22" spans="1:9" ht="54" customHeight="1" x14ac:dyDescent="0.3">
      <c r="A22" s="28">
        <v>14</v>
      </c>
      <c r="B22" s="8" t="s">
        <v>40</v>
      </c>
      <c r="C22" s="9" t="s">
        <v>31</v>
      </c>
      <c r="D22" s="26">
        <v>3122</v>
      </c>
      <c r="E22" s="27" t="s">
        <v>10</v>
      </c>
      <c r="F22" s="27" t="s">
        <v>18</v>
      </c>
      <c r="G22" s="30"/>
      <c r="H22" s="30">
        <v>2800</v>
      </c>
      <c r="I22" s="40"/>
    </row>
    <row r="23" spans="1:9" ht="54" customHeight="1" x14ac:dyDescent="0.3">
      <c r="A23" s="28">
        <v>15</v>
      </c>
      <c r="B23" s="8" t="s">
        <v>42</v>
      </c>
      <c r="C23" s="9" t="s">
        <v>31</v>
      </c>
      <c r="D23" s="26">
        <v>3122</v>
      </c>
      <c r="E23" s="27" t="s">
        <v>10</v>
      </c>
      <c r="F23" s="27" t="s">
        <v>18</v>
      </c>
      <c r="G23" s="30"/>
      <c r="H23" s="30">
        <v>2811</v>
      </c>
      <c r="I23" s="40"/>
    </row>
    <row r="24" spans="1:9" ht="38.25" customHeight="1" x14ac:dyDescent="0.3">
      <c r="A24" s="28">
        <v>16</v>
      </c>
      <c r="B24" s="8" t="s">
        <v>25</v>
      </c>
      <c r="C24" s="9" t="s">
        <v>31</v>
      </c>
      <c r="D24" s="20">
        <v>3122</v>
      </c>
      <c r="E24" s="21" t="s">
        <v>10</v>
      </c>
      <c r="F24" s="21" t="s">
        <v>18</v>
      </c>
      <c r="G24" s="30"/>
      <c r="H24" s="30">
        <v>92090</v>
      </c>
      <c r="I24" s="40"/>
    </row>
    <row r="25" spans="1:9" ht="38.25" customHeight="1" x14ac:dyDescent="0.3">
      <c r="A25" s="28">
        <v>17</v>
      </c>
      <c r="B25" s="8" t="s">
        <v>35</v>
      </c>
      <c r="C25" s="9" t="s">
        <v>31</v>
      </c>
      <c r="D25" s="22">
        <v>3122</v>
      </c>
      <c r="E25" s="23" t="s">
        <v>10</v>
      </c>
      <c r="F25" s="23" t="s">
        <v>18</v>
      </c>
      <c r="G25" s="30"/>
      <c r="H25" s="32">
        <v>3240</v>
      </c>
      <c r="I25" s="40"/>
    </row>
    <row r="26" spans="1:9" x14ac:dyDescent="0.3">
      <c r="A26" s="11" t="s">
        <v>20</v>
      </c>
      <c r="B26" s="12"/>
      <c r="C26" s="13"/>
      <c r="D26" s="11"/>
      <c r="E26" s="11"/>
      <c r="F26" s="11"/>
      <c r="G26" s="31">
        <f>SUM(G9:G25)</f>
        <v>-186896.83999999997</v>
      </c>
      <c r="H26" s="31">
        <f>SUM(H9:H25)</f>
        <v>21020.89</v>
      </c>
      <c r="I26" s="14"/>
    </row>
    <row r="27" spans="1:9" ht="31.5" x14ac:dyDescent="0.3">
      <c r="A27" s="10">
        <v>1</v>
      </c>
      <c r="B27" s="8" t="s">
        <v>28</v>
      </c>
      <c r="C27" s="9" t="s">
        <v>26</v>
      </c>
      <c r="D27" s="10">
        <v>2610</v>
      </c>
      <c r="E27" s="10" t="s">
        <v>27</v>
      </c>
      <c r="F27" s="19" t="s">
        <v>18</v>
      </c>
      <c r="G27" s="32">
        <v>52000</v>
      </c>
      <c r="H27" s="33"/>
      <c r="I27" s="39" t="s">
        <v>30</v>
      </c>
    </row>
    <row r="28" spans="1:9" ht="31.5" x14ac:dyDescent="0.3">
      <c r="A28" s="37">
        <v>2</v>
      </c>
      <c r="B28" s="8" t="s">
        <v>49</v>
      </c>
      <c r="C28" s="9" t="s">
        <v>33</v>
      </c>
      <c r="D28" s="9">
        <v>2610</v>
      </c>
      <c r="E28" s="38" t="s">
        <v>27</v>
      </c>
      <c r="F28" s="38" t="s">
        <v>18</v>
      </c>
      <c r="G28" s="32">
        <v>320000</v>
      </c>
      <c r="H28" s="33"/>
      <c r="I28" s="40"/>
    </row>
    <row r="29" spans="1:9" ht="31.5" x14ac:dyDescent="0.3">
      <c r="A29" s="35">
        <v>3</v>
      </c>
      <c r="B29" s="8" t="s">
        <v>28</v>
      </c>
      <c r="C29" s="9" t="s">
        <v>47</v>
      </c>
      <c r="D29" s="35">
        <v>2610</v>
      </c>
      <c r="E29" s="35" t="s">
        <v>27</v>
      </c>
      <c r="F29" s="35" t="s">
        <v>18</v>
      </c>
      <c r="G29" s="32">
        <v>80000</v>
      </c>
      <c r="H29" s="33"/>
      <c r="I29" s="40"/>
    </row>
    <row r="30" spans="1:9" ht="31.5" x14ac:dyDescent="0.3">
      <c r="A30" s="35">
        <v>4</v>
      </c>
      <c r="B30" s="8" t="s">
        <v>29</v>
      </c>
      <c r="C30" s="9" t="s">
        <v>22</v>
      </c>
      <c r="D30" s="19">
        <v>2610</v>
      </c>
      <c r="E30" s="19" t="s">
        <v>27</v>
      </c>
      <c r="F30" s="19" t="s">
        <v>18</v>
      </c>
      <c r="G30" s="32">
        <f>24496.03-78612</f>
        <v>-54115.97</v>
      </c>
      <c r="H30" s="33"/>
      <c r="I30" s="40"/>
    </row>
    <row r="31" spans="1:9" ht="63" x14ac:dyDescent="0.3">
      <c r="A31" s="35">
        <v>5</v>
      </c>
      <c r="B31" s="8" t="s">
        <v>37</v>
      </c>
      <c r="C31" s="9" t="s">
        <v>22</v>
      </c>
      <c r="D31" s="25">
        <v>2610</v>
      </c>
      <c r="E31" s="25" t="s">
        <v>27</v>
      </c>
      <c r="F31" s="25" t="s">
        <v>18</v>
      </c>
      <c r="G31" s="32">
        <v>-2100</v>
      </c>
      <c r="H31" s="33"/>
      <c r="I31" s="40"/>
    </row>
    <row r="32" spans="1:9" x14ac:dyDescent="0.3">
      <c r="A32" s="11" t="s">
        <v>20</v>
      </c>
      <c r="B32" s="11"/>
      <c r="C32" s="11"/>
      <c r="D32" s="11"/>
      <c r="E32" s="11"/>
      <c r="F32" s="11"/>
      <c r="G32" s="31">
        <f>SUM(G27:G31)</f>
        <v>395784.03</v>
      </c>
      <c r="H32" s="31">
        <f>SUM(H27:H31)</f>
        <v>0</v>
      </c>
      <c r="I32" s="11"/>
    </row>
    <row r="33" spans="1:9" x14ac:dyDescent="0.3">
      <c r="A33" s="5" t="s">
        <v>19</v>
      </c>
      <c r="B33" s="5" t="s">
        <v>11</v>
      </c>
      <c r="C33" s="5"/>
      <c r="D33" s="5"/>
      <c r="E33" s="5"/>
      <c r="F33" s="5"/>
      <c r="G33" s="34">
        <f>G26+G32</f>
        <v>208887.19000000006</v>
      </c>
      <c r="H33" s="34">
        <f>H26</f>
        <v>21020.89</v>
      </c>
      <c r="I33" s="5"/>
    </row>
    <row r="34" spans="1:9" x14ac:dyDescent="0.3">
      <c r="A34" s="3"/>
      <c r="B34" s="3"/>
      <c r="C34" s="3"/>
      <c r="D34" s="3"/>
      <c r="E34" s="3"/>
      <c r="F34" s="3"/>
      <c r="G34" s="3"/>
      <c r="H34" s="3"/>
      <c r="I34" s="3"/>
    </row>
    <row r="35" spans="1:9" x14ac:dyDescent="0.3">
      <c r="A35" s="3"/>
      <c r="B35" s="3" t="s">
        <v>15</v>
      </c>
      <c r="C35" s="3"/>
      <c r="D35" s="3"/>
      <c r="E35" s="4"/>
      <c r="F35" s="3"/>
      <c r="G35" s="3" t="s">
        <v>16</v>
      </c>
      <c r="H35" s="3"/>
      <c r="I35" s="3"/>
    </row>
    <row r="36" spans="1:9" x14ac:dyDescent="0.3">
      <c r="A36" s="3"/>
      <c r="B36" s="3"/>
      <c r="C36" s="3"/>
      <c r="D36" s="3"/>
      <c r="E36" s="3"/>
      <c r="F36" s="3"/>
      <c r="G36" s="3"/>
      <c r="H36" s="3"/>
      <c r="I36" s="3"/>
    </row>
    <row r="37" spans="1:9" x14ac:dyDescent="0.3">
      <c r="A37" s="3"/>
      <c r="B37" s="3"/>
      <c r="C37" s="3"/>
      <c r="D37" s="3"/>
      <c r="E37" s="3"/>
      <c r="F37" s="3"/>
      <c r="G37" s="3"/>
      <c r="H37" s="3"/>
      <c r="I37" s="3"/>
    </row>
    <row r="38" spans="1:9" x14ac:dyDescent="0.3">
      <c r="A38" s="3"/>
      <c r="B38" s="3"/>
      <c r="C38" s="3"/>
      <c r="D38" s="3"/>
      <c r="E38" s="3"/>
      <c r="F38" s="3"/>
      <c r="G38" s="3"/>
      <c r="H38" s="3"/>
      <c r="I38" s="3"/>
    </row>
    <row r="39" spans="1:9" x14ac:dyDescent="0.3">
      <c r="A39" s="3"/>
      <c r="B39" s="3"/>
      <c r="C39" s="3"/>
      <c r="D39" s="3"/>
      <c r="E39" s="3"/>
      <c r="F39" s="3"/>
      <c r="G39" s="3"/>
      <c r="H39" s="3"/>
      <c r="I39" s="3"/>
    </row>
    <row r="40" spans="1:9" x14ac:dyDescent="0.3">
      <c r="A40" s="3"/>
      <c r="B40" s="3"/>
      <c r="C40" s="3"/>
      <c r="D40" s="3"/>
      <c r="E40" s="3"/>
      <c r="F40" s="3"/>
      <c r="G40" s="3"/>
      <c r="H40" s="3"/>
      <c r="I40" s="3"/>
    </row>
    <row r="41" spans="1:9" x14ac:dyDescent="0.3">
      <c r="A41" s="3"/>
      <c r="B41" s="3"/>
      <c r="C41" s="3"/>
      <c r="D41" s="3"/>
      <c r="E41" s="3"/>
      <c r="F41" s="3"/>
      <c r="G41" s="3"/>
      <c r="H41" s="3"/>
      <c r="I41" s="3"/>
    </row>
    <row r="42" spans="1:9" x14ac:dyDescent="0.3">
      <c r="A42" s="3"/>
      <c r="B42" s="3"/>
      <c r="C42" s="3"/>
      <c r="D42" s="3"/>
      <c r="E42" s="3"/>
      <c r="F42" s="3"/>
      <c r="G42" s="3"/>
      <c r="H42" s="3"/>
      <c r="I42" s="3"/>
    </row>
    <row r="43" spans="1:9" x14ac:dyDescent="0.3">
      <c r="A43" s="3"/>
      <c r="B43" s="3"/>
      <c r="C43" s="3"/>
      <c r="D43" s="3"/>
      <c r="E43" s="3"/>
      <c r="F43" s="3"/>
      <c r="G43" s="3"/>
      <c r="H43" s="3"/>
      <c r="I43" s="3"/>
    </row>
  </sheetData>
  <mergeCells count="16">
    <mergeCell ref="I9:I25"/>
    <mergeCell ref="I27:I31"/>
    <mergeCell ref="A7:A8"/>
    <mergeCell ref="B7:B8"/>
    <mergeCell ref="H1:I1"/>
    <mergeCell ref="H2:I2"/>
    <mergeCell ref="H3:I3"/>
    <mergeCell ref="H4:I4"/>
    <mergeCell ref="G7:H7"/>
    <mergeCell ref="I7:I8"/>
    <mergeCell ref="C7:C8"/>
    <mergeCell ref="E7:E8"/>
    <mergeCell ref="C4:F4"/>
    <mergeCell ref="B5:H5"/>
    <mergeCell ref="F7:F8"/>
    <mergeCell ref="D7:D8"/>
  </mergeCells>
  <pageMargins left="0.39370078740157483" right="0.39370078740157483" top="0" bottom="0" header="0" footer="0"/>
  <pageSetup paperSize="9" scale="61" orientation="landscape" verticalDpi="0" r:id="rId1"/>
  <rowBreaks count="1" manualBreakCount="1">
    <brk id="3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cp:lastPrinted>2019-05-10T11:10:35Z</cp:lastPrinted>
  <dcterms:created xsi:type="dcterms:W3CDTF">2017-03-17T13:44:46Z</dcterms:created>
  <dcterms:modified xsi:type="dcterms:W3CDTF">2019-05-10T11:10:36Z</dcterms:modified>
</cp:coreProperties>
</file>