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виконання бюджет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 s="1"/>
  <c r="D27" i="1"/>
  <c r="E25" i="1"/>
  <c r="D25" i="1"/>
  <c r="E24" i="1"/>
  <c r="D24" i="1"/>
  <c r="E23" i="1"/>
  <c r="D23" i="1"/>
  <c r="E22" i="1"/>
  <c r="D22" i="1"/>
  <c r="B21" i="1"/>
  <c r="B28" i="1" s="1"/>
  <c r="E15" i="1"/>
  <c r="E14" i="1"/>
  <c r="E13" i="1"/>
  <c r="D13" i="1"/>
  <c r="E12" i="1"/>
  <c r="D12" i="1"/>
  <c r="E11" i="1"/>
  <c r="D11" i="1"/>
  <c r="E10" i="1"/>
  <c r="D10" i="1"/>
  <c r="C9" i="1"/>
  <c r="D9" i="1" s="1"/>
  <c r="B9" i="1"/>
  <c r="B16" i="1" s="1"/>
  <c r="E8" i="1"/>
  <c r="D8" i="1"/>
  <c r="E9" i="1" l="1"/>
  <c r="E16" i="1" s="1"/>
  <c r="C16" i="1"/>
  <c r="E21" i="1"/>
  <c r="E28" i="1" s="1"/>
  <c r="D21" i="1"/>
  <c r="C18" i="1" l="1"/>
  <c r="C29" i="1" s="1"/>
  <c r="D16" i="1"/>
</calcChain>
</file>

<file path=xl/comments1.xml><?xml version="1.0" encoding="utf-8"?>
<comments xmlns="http://schemas.openxmlformats.org/spreadsheetml/2006/main">
  <authors>
    <author>Aleksandr</author>
  </authors>
  <commentLis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<sst xmlns="http://schemas.openxmlformats.org/spreadsheetml/2006/main" count="39" uniqueCount="33">
  <si>
    <t>Додаток 2</t>
  </si>
  <si>
    <t>Звіт про виконання спеціального фонду селищного бюджету за 9 місяців 2019 року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</si>
  <si>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</si>
  <si>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</si>
  <si>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</si>
  <si>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</si>
  <si>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</si>
  <si>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</si>
  <si>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</si>
  <si>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</si>
  <si>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</si>
  <si>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</si>
  <si>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</si>
  <si>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</si>
  <si>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</si>
  <si>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</si>
  <si>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</si>
  <si>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</si>
  <si>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</si>
  <si>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Залишок на 01.01.2019р.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</si>
  <si>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</si>
  <si>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</si>
  <si>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</si>
  <si>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</si>
  <si>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</si>
  <si>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</si>
  <si>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</si>
  <si>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</si>
  <si>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</si>
  <si>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01.10.2019р.</t>
  </si>
  <si>
    <t>Заступник селищного голови з фінансових питань</t>
  </si>
  <si>
    <t>Тетяна Левошич</t>
  </si>
  <si>
    <t>до рішення сесії селищної ради від 05.11.2019 року №1152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</si>
</sst>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6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6" fillId="4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2" fontId="4" fillId="0" borderId="11" xfId="0" applyNumberFormat="1" applyFont="1" applyBorder="1" applyAlignment="1">
      <alignment horizont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9" fillId="4" borderId="0" xfId="0" applyNumberFormat="1" applyFont="1" applyFill="1"/>
    <xf numFmtId="0" fontId="9" fillId="0" borderId="0" xfId="0" applyFont="1"/>
    <xf numFmtId="2" fontId="5" fillId="0" borderId="0" xfId="0" applyNumberFormat="1" applyFont="1"/>
    <xf numFmtId="10" fontId="10" fillId="0" borderId="0" xfId="0" applyNumberFormat="1" applyFo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5.140625" style="1" customWidth="1"/>
    <col min="4" max="4" width="15.42578125" style="1" customWidth="1"/>
    <col min="5" max="5" width="17.140625" style="1" customWidth="1"/>
    <col min="7" max="7" width="14.5703125" customWidth="1"/>
    <col min="8" max="8" width="12.140625" bestFit="1" customWidth="1"/>
    <col min="9" max="9" width="10.5703125" bestFit="1" customWidth="1"/>
    <col min="10" max="10" width="12" customWidth="1"/>
    <col min="11" max="11" width="19.85546875" customWidth="1"/>
    <col min="12" max="12" width="11.42578125" customWidth="1"/>
    <col min="13" max="13" width="14.42578125" customWidth="1"/>
    <col min="14" max="14" width="16" customWidth="1"/>
  </cols>
  <sheetData>
    <row r="1" spans="1:9" x14ac:dyDescent="0.2">
      <c r="D1" s="59" t="s">
        <v>0</v>
      </c>
      <c r="E1" s="60"/>
      <c r="F1" s="2"/>
    </row>
    <row r="2" spans="1:9" ht="39.75" customHeight="1" x14ac:dyDescent="0.2">
      <c r="D2" s="59" t="s">
        <v>32</v>
      </c>
      <c r="E2" s="60"/>
      <c r="F2" s="2"/>
    </row>
    <row r="3" spans="1:9" ht="38.25" customHeight="1" x14ac:dyDescent="0.25">
      <c r="A3" s="61" t="s">
        <v>1</v>
      </c>
      <c r="B3" s="61"/>
      <c r="C3" s="61"/>
      <c r="D3" s="61"/>
      <c r="E3" s="61"/>
    </row>
    <row r="4" spans="1:9" ht="35.25" customHeight="1" thickBot="1" x14ac:dyDescent="0.25">
      <c r="A4" s="3"/>
      <c r="B4" s="4"/>
      <c r="C4" s="4"/>
      <c r="E4" s="5" t="s">
        <v>2</v>
      </c>
    </row>
    <row r="5" spans="1:9" ht="63" customHeight="1" thickBot="1" x14ac:dyDescent="0.25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spans="1:9" ht="24" customHeight="1" thickBot="1" x14ac:dyDescent="0.3">
      <c r="A6" s="62" t="s">
        <v>8</v>
      </c>
      <c r="B6" s="63"/>
      <c r="C6" s="63"/>
      <c r="D6" s="63"/>
      <c r="E6" s="64"/>
    </row>
    <row r="7" spans="1:9" ht="18" customHeight="1" x14ac:dyDescent="0.25">
      <c r="A7" s="65" t="s">
        <v>9</v>
      </c>
      <c r="B7" s="66"/>
      <c r="C7" s="66"/>
      <c r="D7" s="66"/>
      <c r="E7" s="67"/>
    </row>
    <row r="8" spans="1:9" s="14" customFormat="1" ht="33" customHeight="1" x14ac:dyDescent="0.2">
      <c r="A8" s="9" t="s">
        <v>10</v>
      </c>
      <c r="B8" s="10">
        <v>637174.71</v>
      </c>
      <c r="C8" s="11">
        <v>395903.06</v>
      </c>
      <c r="D8" s="12">
        <f>C8/B8*100</f>
        <v>62.134145280185408</v>
      </c>
      <c r="E8" s="13">
        <f t="shared" ref="E8:E15" si="0">C8-B8</f>
        <v>-241271.64999999997</v>
      </c>
    </row>
    <row r="9" spans="1:9" s="17" customFormat="1" ht="25.5" customHeight="1" x14ac:dyDescent="0.2">
      <c r="A9" s="15" t="s">
        <v>11</v>
      </c>
      <c r="B9" s="16">
        <f>SUM(B10:B12)</f>
        <v>8432955.9000000004</v>
      </c>
      <c r="C9" s="16">
        <f>C10+C12+C11</f>
        <v>5841759.0099999998</v>
      </c>
      <c r="D9" s="12">
        <f>C9/B9*100</f>
        <v>69.272969991459334</v>
      </c>
      <c r="E9" s="13">
        <f t="shared" si="0"/>
        <v>-2591196.8900000006</v>
      </c>
      <c r="G9" s="18"/>
      <c r="I9" s="18"/>
    </row>
    <row r="10" spans="1:9" s="17" customFormat="1" ht="23.25" customHeight="1" x14ac:dyDescent="0.2">
      <c r="A10" s="9" t="s">
        <v>12</v>
      </c>
      <c r="B10" s="19">
        <v>116579.98</v>
      </c>
      <c r="C10" s="20">
        <v>239792.61</v>
      </c>
      <c r="D10" s="12">
        <f>C10/B10*100</f>
        <v>205.6893559254342</v>
      </c>
      <c r="E10" s="13">
        <f t="shared" si="0"/>
        <v>123212.62999999999</v>
      </c>
    </row>
    <row r="11" spans="1:9" s="17" customFormat="1" ht="44.25" customHeight="1" x14ac:dyDescent="0.2">
      <c r="A11" s="9" t="s">
        <v>13</v>
      </c>
      <c r="B11" s="19">
        <v>11730</v>
      </c>
      <c r="C11" s="20">
        <v>6676.8</v>
      </c>
      <c r="D11" s="12">
        <f>C11/B11*100</f>
        <v>56.920716112531963</v>
      </c>
      <c r="E11" s="13">
        <f t="shared" si="0"/>
        <v>-5053.2</v>
      </c>
    </row>
    <row r="12" spans="1:9" s="17" customFormat="1" ht="34.5" customHeight="1" x14ac:dyDescent="0.2">
      <c r="A12" s="9" t="s">
        <v>14</v>
      </c>
      <c r="B12" s="21">
        <v>8304645.9199999999</v>
      </c>
      <c r="C12" s="21">
        <v>5595289.5999999996</v>
      </c>
      <c r="D12" s="12">
        <f>(C12/B12)*100</f>
        <v>67.375414363241148</v>
      </c>
      <c r="E12" s="13">
        <f t="shared" si="0"/>
        <v>-2709356.3200000003</v>
      </c>
    </row>
    <row r="13" spans="1:9" s="17" customFormat="1" ht="32.25" customHeight="1" x14ac:dyDescent="0.2">
      <c r="A13" s="9" t="s">
        <v>15</v>
      </c>
      <c r="B13" s="21">
        <v>19050</v>
      </c>
      <c r="C13" s="21">
        <v>14530.02</v>
      </c>
      <c r="D13" s="12">
        <f>C13/B13*100</f>
        <v>76.273070866141737</v>
      </c>
      <c r="E13" s="13">
        <f t="shared" si="0"/>
        <v>-4519.9799999999996</v>
      </c>
    </row>
    <row r="14" spans="1:9" s="17" customFormat="1" ht="23.25" hidden="1" customHeight="1" x14ac:dyDescent="0.2">
      <c r="A14" s="9" t="s">
        <v>16</v>
      </c>
      <c r="B14" s="19">
        <v>0</v>
      </c>
      <c r="C14" s="20">
        <v>0</v>
      </c>
      <c r="D14" s="12">
        <v>0</v>
      </c>
      <c r="E14" s="13">
        <f t="shared" si="0"/>
        <v>0</v>
      </c>
    </row>
    <row r="15" spans="1:9" s="14" customFormat="1" ht="34.5" hidden="1" customHeight="1" x14ac:dyDescent="0.2">
      <c r="A15" s="22" t="s">
        <v>17</v>
      </c>
      <c r="B15" s="20">
        <v>0</v>
      </c>
      <c r="C15" s="23">
        <v>0</v>
      </c>
      <c r="D15" s="12">
        <v>0</v>
      </c>
      <c r="E15" s="16">
        <f t="shared" si="0"/>
        <v>0</v>
      </c>
      <c r="F15" s="24"/>
      <c r="G15" s="25"/>
    </row>
    <row r="16" spans="1:9" s="14" customFormat="1" ht="36.75" customHeight="1" x14ac:dyDescent="0.25">
      <c r="A16" s="26" t="s">
        <v>18</v>
      </c>
      <c r="B16" s="27">
        <f>B8+B9</f>
        <v>9070130.6099999994</v>
      </c>
      <c r="C16" s="27">
        <f>C8+C9+C13</f>
        <v>6252192.0899999989</v>
      </c>
      <c r="D16" s="12">
        <f>C16/B16*100</f>
        <v>68.931665472455634</v>
      </c>
      <c r="E16" s="27">
        <f>SUM(E8:E9,E13:E14)</f>
        <v>-2836988.5200000005</v>
      </c>
      <c r="F16" s="28"/>
      <c r="G16" s="28"/>
    </row>
    <row r="17" spans="1:14" s="14" customFormat="1" ht="23.25" customHeight="1" x14ac:dyDescent="0.2">
      <c r="A17" s="9" t="s">
        <v>19</v>
      </c>
      <c r="B17" s="20" t="s">
        <v>20</v>
      </c>
      <c r="C17" s="20">
        <v>71336.53</v>
      </c>
      <c r="D17" s="29" t="s">
        <v>20</v>
      </c>
      <c r="E17" s="30"/>
    </row>
    <row r="18" spans="1:14" s="14" customFormat="1" ht="33.75" customHeight="1" thickBot="1" x14ac:dyDescent="0.3">
      <c r="A18" s="31" t="s">
        <v>21</v>
      </c>
      <c r="B18" s="32"/>
      <c r="C18" s="33">
        <f>C16+C17</f>
        <v>6323528.6199999992</v>
      </c>
      <c r="D18" s="34"/>
      <c r="E18" s="35"/>
      <c r="N18" s="36"/>
    </row>
    <row r="19" spans="1:14" s="14" customFormat="1" ht="27" customHeight="1" thickBot="1" x14ac:dyDescent="0.3">
      <c r="A19" s="68" t="s">
        <v>22</v>
      </c>
      <c r="B19" s="69"/>
      <c r="C19" s="69"/>
      <c r="D19" s="69"/>
      <c r="E19" s="70"/>
    </row>
    <row r="20" spans="1:14" s="14" customFormat="1" ht="27" customHeight="1" x14ac:dyDescent="0.25">
      <c r="A20" s="55" t="s">
        <v>9</v>
      </c>
      <c r="B20" s="56"/>
      <c r="C20" s="56"/>
      <c r="D20" s="56"/>
      <c r="E20" s="57"/>
      <c r="K20" s="37"/>
    </row>
    <row r="21" spans="1:14" s="38" customFormat="1" ht="32.25" customHeight="1" x14ac:dyDescent="0.2">
      <c r="A21" s="9" t="s">
        <v>23</v>
      </c>
      <c r="B21" s="10">
        <f>B8</f>
        <v>637174.71</v>
      </c>
      <c r="C21" s="11">
        <v>380941.52</v>
      </c>
      <c r="D21" s="12">
        <f>C21/B21*100</f>
        <v>59.786038902893694</v>
      </c>
      <c r="E21" s="13">
        <f>C21-B21</f>
        <v>-256233.18999999994</v>
      </c>
      <c r="J21" s="39"/>
    </row>
    <row r="22" spans="1:14" s="38" customFormat="1" ht="21" customHeight="1" x14ac:dyDescent="0.2">
      <c r="A22" s="9" t="s">
        <v>24</v>
      </c>
      <c r="B22" s="20">
        <v>8453966.8399999999</v>
      </c>
      <c r="C22" s="20">
        <v>5736836.1600000001</v>
      </c>
      <c r="D22" s="12">
        <f t="shared" ref="D22:D28" si="1">C22/B22*100</f>
        <v>67.859695555654682</v>
      </c>
      <c r="E22" s="13">
        <f>C22-B22</f>
        <v>-2717130.6799999997</v>
      </c>
      <c r="G22" s="40"/>
      <c r="H22" s="39"/>
      <c r="M22" s="41"/>
      <c r="N22" s="41"/>
    </row>
    <row r="23" spans="1:14" s="38" customFormat="1" ht="21" hidden="1" customHeight="1" x14ac:dyDescent="0.2">
      <c r="A23" s="9" t="s">
        <v>25</v>
      </c>
      <c r="B23" s="20"/>
      <c r="C23" s="20"/>
      <c r="D23" s="12" t="e">
        <f t="shared" si="1"/>
        <v>#DIV/0!</v>
      </c>
      <c r="E23" s="13">
        <f>C23-B23</f>
        <v>0</v>
      </c>
      <c r="G23" s="39"/>
      <c r="H23" s="39"/>
      <c r="I23" s="39"/>
      <c r="M23" s="41"/>
      <c r="N23" s="41"/>
    </row>
    <row r="24" spans="1:14" s="38" customFormat="1" ht="19.5" hidden="1" customHeight="1" x14ac:dyDescent="0.2">
      <c r="A24" s="9" t="s">
        <v>26</v>
      </c>
      <c r="B24" s="20"/>
      <c r="C24" s="20"/>
      <c r="D24" s="12" t="e">
        <f t="shared" si="1"/>
        <v>#DIV/0!</v>
      </c>
      <c r="E24" s="13">
        <f>C24-B24</f>
        <v>0</v>
      </c>
    </row>
    <row r="25" spans="1:14" s="38" customFormat="1" ht="19.5" customHeight="1" x14ac:dyDescent="0.2">
      <c r="A25" s="9" t="s">
        <v>26</v>
      </c>
      <c r="B25" s="20">
        <v>19050</v>
      </c>
      <c r="C25" s="20">
        <v>0</v>
      </c>
      <c r="D25" s="12">
        <f t="shared" si="1"/>
        <v>0</v>
      </c>
      <c r="E25" s="13">
        <f>C25-B25</f>
        <v>-19050</v>
      </c>
    </row>
    <row r="26" spans="1:14" s="38" customFormat="1" ht="19.5" customHeight="1" x14ac:dyDescent="0.2">
      <c r="A26" s="9" t="s">
        <v>27</v>
      </c>
      <c r="B26" s="20"/>
      <c r="C26" s="20">
        <v>677265.8</v>
      </c>
      <c r="D26" s="12"/>
      <c r="E26" s="16"/>
      <c r="M26" s="39"/>
      <c r="N26" s="39"/>
    </row>
    <row r="27" spans="1:14" s="38" customFormat="1" ht="19.5" hidden="1" customHeight="1" x14ac:dyDescent="0.2">
      <c r="A27" s="9" t="s">
        <v>27</v>
      </c>
      <c r="B27" s="20"/>
      <c r="C27" s="20"/>
      <c r="D27" s="12" t="e">
        <f t="shared" si="1"/>
        <v>#DIV/0!</v>
      </c>
      <c r="E27" s="42"/>
    </row>
    <row r="28" spans="1:14" s="38" customFormat="1" ht="24.75" customHeight="1" x14ac:dyDescent="0.25">
      <c r="A28" s="26" t="s">
        <v>28</v>
      </c>
      <c r="B28" s="27">
        <f>B21+B22+B25</f>
        <v>9110191.5500000007</v>
      </c>
      <c r="C28" s="27">
        <f>C21+C22+C25</f>
        <v>6117777.6799999997</v>
      </c>
      <c r="D28" s="12">
        <f t="shared" si="1"/>
        <v>67.153117982464366</v>
      </c>
      <c r="E28" s="27">
        <f>SUM(E21:E26)</f>
        <v>-2992413.8699999996</v>
      </c>
      <c r="H28" s="39"/>
    </row>
    <row r="29" spans="1:14" s="38" customFormat="1" ht="19.5" customHeight="1" thickBot="1" x14ac:dyDescent="0.25">
      <c r="A29" s="43" t="s">
        <v>29</v>
      </c>
      <c r="B29" s="44" t="s">
        <v>20</v>
      </c>
      <c r="C29" s="44">
        <f>C18-C28</f>
        <v>205750.93999999948</v>
      </c>
      <c r="D29" s="45" t="s">
        <v>20</v>
      </c>
      <c r="E29" s="46"/>
      <c r="H29" s="39"/>
      <c r="J29" s="39"/>
      <c r="K29" s="39"/>
    </row>
    <row r="30" spans="1:14" x14ac:dyDescent="0.2">
      <c r="B30" s="47"/>
      <c r="D30" s="48"/>
      <c r="E30" s="49"/>
      <c r="H30" s="50"/>
      <c r="J30" s="50"/>
    </row>
    <row r="31" spans="1:14" x14ac:dyDescent="0.2">
      <c r="D31" s="49"/>
      <c r="E31" s="49"/>
      <c r="K31" s="50"/>
    </row>
    <row r="32" spans="1:14" ht="28.5" customHeight="1" x14ac:dyDescent="0.2">
      <c r="A32" s="58"/>
      <c r="B32" s="58"/>
      <c r="C32" s="58"/>
      <c r="D32" s="58"/>
      <c r="E32" s="58"/>
      <c r="G32" s="51"/>
      <c r="J32" s="52"/>
      <c r="L32" s="53"/>
    </row>
    <row r="33" spans="1:9" x14ac:dyDescent="0.2">
      <c r="D33" s="49"/>
      <c r="E33" s="49"/>
    </row>
    <row r="34" spans="1:9" x14ac:dyDescent="0.2">
      <c r="G34" s="54"/>
      <c r="H34" s="54"/>
      <c r="I34" s="54"/>
    </row>
    <row r="35" spans="1:9" x14ac:dyDescent="0.2">
      <c r="G35" s="50"/>
    </row>
    <row r="36" spans="1:9" x14ac:dyDescent="0.2">
      <c r="G36" s="51"/>
    </row>
    <row r="38" spans="1:9" ht="15" x14ac:dyDescent="0.2">
      <c r="A38" s="1" t="s">
        <v>30</v>
      </c>
      <c r="B38" s="4"/>
      <c r="D38" s="1" t="s">
        <v>31</v>
      </c>
    </row>
  </sheetData>
  <mergeCells count="8">
    <mergeCell ref="A20:E20"/>
    <mergeCell ref="A32:E32"/>
    <mergeCell ref="D1:E1"/>
    <mergeCell ref="D2:E2"/>
    <mergeCell ref="A3:E3"/>
    <mergeCell ref="A6:E6"/>
    <mergeCell ref="A7:E7"/>
    <mergeCell ref="A19:E19"/>
  </mergeCells>
  <conditionalFormatting sqref="I32:I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2019-10-31T09:36:08Z</dcterms:created>
  <dcterms:modified xsi:type="dcterms:W3CDTF">2019-11-05T12:23:43Z</dcterms:modified>
</cp:coreProperties>
</file>